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diego\Desktop\DIEGO FORERO\TRABAJO\SCRD\2025\INFORMES\PERSONERÍA\"/>
    </mc:Choice>
  </mc:AlternateContent>
  <xr:revisionPtr revIDLastSave="0" documentId="13_ncr:1_{6C64EF55-D535-435D-A3FB-2874B02D2C19}" xr6:coauthVersionLast="47" xr6:coauthVersionMax="47" xr10:uidLastSave="{00000000-0000-0000-0000-000000000000}"/>
  <bookViews>
    <workbookView xWindow="-120" yWindow="-120" windowWidth="20730" windowHeight="11040" xr2:uid="{0018DFD1-2858-4DEA-9575-3E4DBC8F6DF7}"/>
  </bookViews>
  <sheets>
    <sheet name="Consolidado" sheetId="1" r:id="rId1"/>
    <sheet name="Resumen" sheetId="2" r:id="rId2"/>
  </sheets>
  <definedNames>
    <definedName name="_xlnm._FilterDatabase" localSheetId="0" hidden="1">Consolidado!$B$7:$AD$7</definedName>
  </definedNames>
  <calcPr calcId="191029"/>
  <pivotCaches>
    <pivotCache cacheId="2" r:id="rId3"/>
    <pivotCache cacheId="3"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 l="1"/>
  <c r="B3" i="2"/>
  <c r="C3" i="1"/>
  <c r="P3" i="1" s="1"/>
  <c r="B4" i="2" s="1"/>
</calcChain>
</file>

<file path=xl/sharedStrings.xml><?xml version="1.0" encoding="utf-8"?>
<sst xmlns="http://schemas.openxmlformats.org/spreadsheetml/2006/main" count="552" uniqueCount="282">
  <si>
    <t>INFORMACIÓN GENERAL DEL CONTRATO</t>
  </si>
  <si>
    <t>INFORMACIÓN PRESUPUESTAL / PLAZO EJECUCIÓN CONTRATO</t>
  </si>
  <si>
    <t>VIGENCIA</t>
  </si>
  <si>
    <t>NÚMERO CONTRATO</t>
  </si>
  <si>
    <t>Link SECOP</t>
  </si>
  <si>
    <t>PROCESO SELECCIÓN</t>
  </si>
  <si>
    <t>CLASE CONTRATO</t>
  </si>
  <si>
    <t>TIPO GASTO</t>
  </si>
  <si>
    <t>TEMA GASTO/INVERSION</t>
  </si>
  <si>
    <t>NATURALEZA CONTRATISTA</t>
  </si>
  <si>
    <t>IDENTIFICACIÓN CONTRATISTA</t>
  </si>
  <si>
    <t>RAZÓN SOCIAL</t>
  </si>
  <si>
    <t>VALOR INICIAL</t>
  </si>
  <si>
    <t>FECHA SUSCRIPCIÓN CONTRATO</t>
  </si>
  <si>
    <t>OBJETO DEL CONTRATO</t>
  </si>
  <si>
    <t>PLAZO</t>
  </si>
  <si>
    <t>FECHA DE TERMINACION</t>
  </si>
  <si>
    <t>NÚMERO DE PROCESO</t>
  </si>
  <si>
    <t>EXPERIENCIA LABORAL Y PROFESIONAL</t>
  </si>
  <si>
    <t>DEPENDENCIA</t>
  </si>
  <si>
    <t>CORREO INSTITUCIONAL</t>
  </si>
  <si>
    <t>TELEFONO</t>
  </si>
  <si>
    <t>CONTRATACION DIRECTA</t>
  </si>
  <si>
    <t>REGIMEN ESPECIAL</t>
  </si>
  <si>
    <t>SELECCION ABREVIADA</t>
  </si>
  <si>
    <t>MIMINA CUANTIA</t>
  </si>
  <si>
    <t>CONVENIO INTERADMINISTRATIVO</t>
  </si>
  <si>
    <t>CONTRATO DE ARENDAMIENTO</t>
  </si>
  <si>
    <t>CONVENIO DE ASOCIACION</t>
  </si>
  <si>
    <t>ORDEN DE COMPRA</t>
  </si>
  <si>
    <t>CONTRATO DE PRESTACIÓN DE SERVICIOS PROFESIONALES Y/O APOYO A LA GESTIÓN</t>
  </si>
  <si>
    <t>CONTRATO PRESTACION DE SERVICIOS</t>
  </si>
  <si>
    <t>PRESTACION DE SERVICIOS</t>
  </si>
  <si>
    <t>N.A</t>
  </si>
  <si>
    <t>TITULO PROFESIONAL EN LAS AREAS DEL CONOCIMIENTO EN: BELLAS ARTES; CIENCIAS DE LA EDUCACIÓN; CIENCIAS SOCIALES Y HUMANAS; ECONOMÍA, ADMINISTRACIÓN, CONTADURÍA Y AFINES; INGENIERÍA, ARQUITECTURA, URBANISMO Y AFINES, CON TRES (3) AÑOS DE EXPERIENCIA</t>
  </si>
  <si>
    <t>DIRECCION DE GESTION CORPORATIVA Y RELACION CON EL CIUDADANO</t>
  </si>
  <si>
    <t>DIRECCIÓN DE ARTE, CULTURA Y PATRIMONIO</t>
  </si>
  <si>
    <t>OTI</t>
  </si>
  <si>
    <t>SUBSECRETARÍA DE GOBERNANZA</t>
  </si>
  <si>
    <t>Subdirección de Gestión Cultural y Artística</t>
  </si>
  <si>
    <t>SUBDIRECCION DE INFRAESTRUCTURA Y PATRIMONIO CULTURAL</t>
  </si>
  <si>
    <t>DIRECCION DE ARTE, CULTURA Y PATRIMONIO</t>
  </si>
  <si>
    <t>SUBDIRECCIÓN DE GESTIÓN CULTURAL Y ARTÍSTICA</t>
  </si>
  <si>
    <t>SUBSECRETARÍA DISTRITAL DE CULTURA CIUDADANA Y GESTIÓN DEL CONOCIMIENTO</t>
  </si>
  <si>
    <t>4 4. Otro</t>
  </si>
  <si>
    <t>1 1. Inversión</t>
  </si>
  <si>
    <t>O230117330120240082</t>
  </si>
  <si>
    <t>O230117459920240163</t>
  </si>
  <si>
    <t>O230117330120240080</t>
  </si>
  <si>
    <t>O230117330120240122</t>
  </si>
  <si>
    <t>O230117330120240217</t>
  </si>
  <si>
    <t>O230117330120240123</t>
  </si>
  <si>
    <t>2 Jurídica</t>
  </si>
  <si>
    <t xml:space="preserve">1 Natural </t>
  </si>
  <si>
    <t>FECHA REAL INICIO</t>
  </si>
  <si>
    <t>(en blanco)</t>
  </si>
  <si>
    <t>Modalidad de selección</t>
  </si>
  <si>
    <t>Total</t>
  </si>
  <si>
    <t>Clase contrato</t>
  </si>
  <si>
    <t>Tipo de gasto</t>
  </si>
  <si>
    <t>Naturaleza</t>
  </si>
  <si>
    <t>N° RP</t>
  </si>
  <si>
    <t>VALOR RP</t>
  </si>
  <si>
    <t>FECHA RP</t>
  </si>
  <si>
    <t>N° CDP</t>
  </si>
  <si>
    <t>VALOR CDP</t>
  </si>
  <si>
    <t>FECHA CDP</t>
  </si>
  <si>
    <t>ORDENADOR</t>
  </si>
  <si>
    <t>SUPERVISOR</t>
  </si>
  <si>
    <t>Secretaría Distrital de Cultura, Recreación y Deporte de Bogotá
Informe de Personería al</t>
  </si>
  <si>
    <t>Contratos Iniciados</t>
  </si>
  <si>
    <t>https://community.secop.gov.co/Public/Tendering/OpportunityDetail/Index?noticeUID=CO1.NTC.7914933&amp;isFromPublicArea=True&amp;isModal=False</t>
  </si>
  <si>
    <t>SCRD.SASI-01-2025</t>
  </si>
  <si>
    <t>SUMINISTRO</t>
  </si>
  <si>
    <t>DIRECCION DE LECTURA Y BIBLIOTECAS</t>
  </si>
  <si>
    <t>SUMINISTRO Y DISTRIBUCIÓN DE BUZONES PARA LA DEVOLUCIÓN DE MATERIALES BIBLIOGRÁFICOS; EN EL MARCO DEL PROYECTO DE REGALÍAS CON CÓDIGO BPIN 2023011010004 "FORTALECIMIENTO DE LA RED DISTRITAL DE BIBLIOTECAS PÚBLICAS - BIBLORED DE BOGOTÁ".</t>
  </si>
  <si>
    <t>00AR-3301-1603-2023-01101-0004</t>
  </si>
  <si>
    <t>TEMPOEFECTIVAS (LOTE 1)</t>
  </si>
  <si>
    <t>tempoefectivasas@gmail.com</t>
  </si>
  <si>
    <t>Dirección de Lectura y Bibliotecas Secretaría de Cultura, Recreación y Deporte</t>
  </si>
  <si>
    <t>SUMINISTRO E INSTALACIÓN DE LA SILLETERÍA QUE REQUIERE REEMPLAZO EN LOS AUDITORIOS DE LA BIBLIOTECA PÚBLICA GABRIEL GARCÍA MÁRQUEZ DE EL TUNAL Y DE LA BIBLIOTECA PÚBLICA MANUEL ZAPATA OLIVELLA DE EL TINTAL, EN EL MARCO DEL PROYECTO DE REGALÍAS CON CÓDIGO BPIN 2023011010004 "FORTALECIMIENTO DE LA RED DISTRITAL DE BIBLIOTECAS PÚBLICAS - BIBLORED DE BOGOTÁ".</t>
  </si>
  <si>
    <t>MUEBLES ROMERO (LOTE 2)</t>
  </si>
  <si>
    <t>gerencia@mueblesromero.net</t>
  </si>
  <si>
    <t>https://community.secop.gov.co/Public/Tendering/OpportunityDetail/Index?noticeUID=CO1.NTC.8169846&amp;isFromPublicArea=True&amp;isModal=False</t>
  </si>
  <si>
    <t>SCDPI-21417-00543-25</t>
  </si>
  <si>
    <t>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t>
  </si>
  <si>
    <t>Dirección Observatorio y Gestión del Conocimiento Cultural</t>
  </si>
  <si>
    <t>Prestar servicios profesionales a la Secretaría de Cultura Recreación y Deporte - Dirección Observatorio y Gestión de Conocimiento Cultural para realizar la organización y análisis de datos, indicadores y elaborar reportes sobre investigaciones y actividades del sector de arte, cultura, patrimonio, recreación y deporte que se implementen. realizar ejercicios de integración, segmentación de datos, minería de datos, definición de indicadores, así como la realización de reportes técnicos y de visualización de datos relacionados con las investigaciones, mediciones y seguimientos del sector arte, cultura, patrimonio, recreación y deporte que se implementen.</t>
  </si>
  <si>
    <t>LAURA DANIELA LOZANO RODRIGUEZ</t>
  </si>
  <si>
    <t>laura.lozano@scrd.gov.co</t>
  </si>
  <si>
    <t>https://community.secop.gov.co/Public/Tendering/OpportunityDetail/Index?noticeUID=CO1.NTC.8008830&amp;isFromPublicArea=True&amp;isModal=False</t>
  </si>
  <si>
    <t>SCRD-RECO-18-2025</t>
  </si>
  <si>
    <t>Dirección de Transformaciones Culturales</t>
  </si>
  <si>
    <t>Aunar esfuerzos entre la Secretaría Distrital de Cultura, Recreación y Deporte y una entidad sin ánimo de lucro, para la producción y presentación de acciones artísticas, performáticas y escenográficas asociadas a proyectos, laboratorios de co-creación o iniciativas adelantadas por la misma o en las que haga parte, en el marco de las transformaciones culturales del nivel local, barrial o ciudadano, así como en los diferentes espacios de internacionalización en los cuales participe la SCRD</t>
  </si>
  <si>
    <t>O230117330120240122
O230117330120240080</t>
  </si>
  <si>
    <t>CORPORACIÓN DC ARTE</t>
  </si>
  <si>
    <t>dcartecorporacion@gmail.com</t>
  </si>
  <si>
    <t>1134
1135
1136</t>
  </si>
  <si>
    <t>1700000000
1.700.000.000
150.000.000</t>
  </si>
  <si>
    <t>29/05/2025
29/05/2025
29/05/2025</t>
  </si>
  <si>
    <t>794
843
718</t>
  </si>
  <si>
    <t>1700000000
42.000.000
150.000.000</t>
  </si>
  <si>
    <t>7/03/2025
10/03/2025
19/02/2025</t>
  </si>
  <si>
    <t>ORDEN DE COMPRA 146500</t>
  </si>
  <si>
    <t>Adquisición de certificados digitales SSL</t>
  </si>
  <si>
    <t>CAMERFIRMA COLOMBIA SAS</t>
  </si>
  <si>
    <t>juridico@colombia.camerfirma.com</t>
  </si>
  <si>
    <t>https://community.secop.gov.co/Public/Tendering/OpportunityDetail/Index?noticeUID=CO1.NTC.8050870&amp;isFromPublicArea=True&amp;isModal=False</t>
  </si>
  <si>
    <t>SCRD-SAMC-12-2025</t>
  </si>
  <si>
    <t>Prestar servicios a la Secretaría Distrital de Cultura, Recreación y Deporte en la provisión de conferencistas, talleristas, expertos o expositores nacionales e internacionales, mediadores, anfitriones, traductores, artistas y perfiles necesarios para los diferentes eventos y actividades que desarrolle el organismo, de conformidad con el anexo técnico definido para tal fin.</t>
  </si>
  <si>
    <t>O230117330120240152
O230117330120240217
O230117330120240080
O230117330120240081
O230117330120240144
O230117330120240122
O230117330120240102</t>
  </si>
  <si>
    <t>Consultores y Asesores TIC</t>
  </si>
  <si>
    <t>consultoresyasesorestic@gmail.com</t>
  </si>
  <si>
    <t>1158
1159
1160
1161
1162
1163
1164
1165
1166
1167
1168
1169
1171
1172</t>
  </si>
  <si>
    <t>30000000
62.748.000
57.920.000
2.000.000
40.500.000
35.550.000
36.039.800
78.168.011
68.534.080
80.000.000
20.000.000
63.600.000
49.700.000
15.000.000</t>
  </si>
  <si>
    <t xml:space="preserve">30/05/2025
</t>
  </si>
  <si>
    <t>780
783
814
821
801
859
861
873
876
853
854
858
970
848</t>
  </si>
  <si>
    <t xml:space="preserve">07-03/2025
07-03/2025
07-03/2025
07-03/2025
07-03/2025
11/03/2025
11/03/2025
12/03/2025
12/03/2025
11/03/2025
11/03/2025
11/03/2025
25/03/2025
11/03/2025
</t>
  </si>
  <si>
    <t>https://community.secop.gov.co/Public/Tendering/OpportunityDetail/Index?noticeUID=CO1.NTC.8248782&amp;isFromPublicArea=True&amp;isModal=False</t>
  </si>
  <si>
    <t>CONTRATO DE APOYO COMPENSAR</t>
  </si>
  <si>
    <t>GRUPO INTERNO DE TRABAJO DE TALENTO HUMANO</t>
  </si>
  <si>
    <t>Realizar actividades de capacitación en temas priorizados en el PIC institucional, actividades o eventos de bienestar y actividades de promoción de la salud y prevención de la enfermedad, dirigidas a servidores de la SCRD y su núcleo familiar en las actividades que aplique.</t>
  </si>
  <si>
    <t xml:space="preserve">O21202020090292919
021202020090696590
O21202020090393199 </t>
  </si>
  <si>
    <t>CAJA DE COMPENSACIÓN FAMILIAR COMPENSAR</t>
  </si>
  <si>
    <t>dcgonzalezre@compensar.com</t>
  </si>
  <si>
    <t>1239
1241
1240</t>
  </si>
  <si>
    <t>53.400.000
170284000
98.064.000</t>
  </si>
  <si>
    <t>1177
1065
1064</t>
  </si>
  <si>
    <t>53400000
170.284.000
98.064.000</t>
  </si>
  <si>
    <t>9/05/2025
09/04/2025
09/04/2025</t>
  </si>
  <si>
    <t>DIRECCIÓN DE GESTIÓN CORPORATIVA Y GESTIÓN CON EL CIUDADANO</t>
  </si>
  <si>
    <t>https://community.secop.gov.co/Public/Tendering/OpportunityDetail/Index?noticeUID=CO1.NTC.8212163&amp;isFromPublicArea=True&amp;isModal=False</t>
  </si>
  <si>
    <t>ESDOP 25 DE 2025</t>
  </si>
  <si>
    <t>dirección del observatorio</t>
  </si>
  <si>
    <t>Aunar recursos técnicos, administrativos y financieros entre la Secretaría de Cultura, Recreación y Deporte - SCRD y el Instituto Distrital para la Protección de la Niñez y la Juventud - IDIPRON, para el desarrollo de actividades de interacción con la ciudadanía, recolección y sistematización de información, que permita ejecutar estrategias de cultura ciudadana y generar datos estratégicos para la toma de decisiones, seguimiento a políticas y proyectos de la Administración Distrital, con la participación de los jóvenes beneficiarios del IDIPRON</t>
  </si>
  <si>
    <t>INSTITUTO DISTRITAL PARA LA PROTECCION DE LA NIÑEZ Y DE LA JUVENTUD - IDIRPON</t>
  </si>
  <si>
    <t>contabilidad@idipron.gov.co</t>
  </si>
  <si>
    <t>https://community.secop.gov.co/Public/Tendering/OpportunityDetail/Index?noticeUID=CO1.NTC.8216265&amp;isFromPublicArea=True&amp;isModal=False</t>
  </si>
  <si>
    <t>SCDPI-330-01279-25</t>
  </si>
  <si>
    <t>Profesional en las áreas de ingeniería civil y/o ingeniería de sonido con mínimo dos(2) años de experiencia profesional relacionada con el objeto y/u obligaciones del contrato</t>
  </si>
  <si>
    <t>Prestar servicios profesionales a la Secretaría Distrital de Cultura, Recreación y Deporte - Subdirección de Infraestructura y Patrimonio Cultural desarrollando las actividades requeridas desde el componente técnico de audio y sonido la estructuración, desarrollo y seguimiento de los proyectos de infraestructura adelantados desde la dependencia.</t>
  </si>
  <si>
    <t>MAURICIO VELA GARAVITO</t>
  </si>
  <si>
    <t>mauricio.vela@scrd.gov.co</t>
  </si>
  <si>
    <t>https://community.secop.gov.co/Public/Tendering/OpportunityDetail/Index?noticeUID=CO1.NTC.8129584&amp;isFromPublicArea=True&amp;isModal=False</t>
  </si>
  <si>
    <t xml:space="preserve"> SCRD-MIC-23-2025</t>
  </si>
  <si>
    <t>COMPRAVENTA</t>
  </si>
  <si>
    <t>Adquisición de equipos access point para red inalámbrica en sedes de la Secretaria de Cultura Recreación y Deporte</t>
  </si>
  <si>
    <t>UP KEEP SERVICES S.A.S.</t>
  </si>
  <si>
    <t>gerenciatactica@upkeepservices.com.co</t>
  </si>
  <si>
    <t>ORDEN DE COMPRA 146951</t>
  </si>
  <si>
    <t>Grupo Interno de Trabajo de Servicios Administrativos</t>
  </si>
  <si>
    <t>CONTRATAR EL SERVICIO INTEGRAL DE TRANSPORTE AUTOMOTOR TERRESTRE ESPECIAL PARA LA SECRETARÍA DISTRITAL DE CULTURA, RECREACIÓN Y DEPORTE.</t>
  </si>
  <si>
    <t>O230117330120240122
O230117330120240152
O230117330120240123
O230117330120240144
O230117459920240163
O21202020060464116
O230117330120240217</t>
  </si>
  <si>
    <t>TRANSPORTES CSC SAS - EN REORGANIZACION</t>
  </si>
  <si>
    <t>gerencia@transportescsc.com</t>
  </si>
  <si>
    <t>1184
1185
1186
1187
1188
1189
1190
1194
1193</t>
  </si>
  <si>
    <t>21712417
70.923.619
10.001.708
10.155.808
49.697.932
39.922.831
31.837.718
101.466.558
92.707.260</t>
  </si>
  <si>
    <t>792
928
911
912
923
902
773
947
943</t>
  </si>
  <si>
    <t>22000000
71.200.000
10.400.000
10.400.000
50.000.000
40.000.000
32.000.000
173.644.675
93.000.000</t>
  </si>
  <si>
    <t>7/03/2025
18/03/2025
18/03/2025
18/03/2025
18/03/2025
17/03/2025
06/03/2025
19/03/2025
19/03/2025</t>
  </si>
  <si>
    <t>CONVENIO INTERADMINISTRATIVO SCRD</t>
  </si>
  <si>
    <t>Subsecretaría Distrital de Cultura Ciudadana y Gestión del 
Conocimiento</t>
  </si>
  <si>
    <t>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t>
  </si>
  <si>
    <t>Oficina Consejería 
Distrital de Paz, Víctimas y Reconciliación</t>
  </si>
  <si>
    <t>ventanillaelectronica@alcaldiabogota.gov.co</t>
  </si>
  <si>
    <t>ORDEN DE COMPRA 146978</t>
  </si>
  <si>
    <t>GIT de gestión financiera</t>
  </si>
  <si>
    <t>Suministro de Certificados Digitales de Función Pública Acreditado.</t>
  </si>
  <si>
    <t>O21202020080282130</t>
  </si>
  <si>
    <t>https://community.secop.gov.co/Public/Tendering/OpportunityDetail/Index?noticeUID=CO1.NTC.8236431&amp;isFromPublicArea=True&amp;isModal=False</t>
  </si>
  <si>
    <t>SCDPI-210-00363-25</t>
  </si>
  <si>
    <t>DIRECCIÓN DE ASUNTOS LOCALES Y PARTICIPACIÓN</t>
  </si>
  <si>
    <t>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t>
  </si>
  <si>
    <t>CARLOS ANDRES LASSO VASQUEZ</t>
  </si>
  <si>
    <t>candelaria@scrd.gov.co</t>
  </si>
  <si>
    <t>https://community.secop.gov.co/Public/Tendering/OpportunityDetail/Index?noticeUID=CO1.NTC.8248959&amp;isFromPublicArea=True&amp;isModal=False</t>
  </si>
  <si>
    <t>SCDPI-21418-01189-25</t>
  </si>
  <si>
    <t>Profesional en derecho con cuatro (4) años de experiencia profesional y/o relacionada con el objeto y/u obligaciones del contrato.</t>
  </si>
  <si>
    <t>Prestar servicios profesionales a la Secretaría Distrital de Cultura, Recreación y Deporte - Subdirección de Infraestructura y Patrimonio Cultural adelantando las actividades de orden jurídico requeridas para la planeación, revisión y seguimiento de la gestión contractual y acciones de protección y conservación del patrimonio cultural del Distrito Capital a cargo de la dependencia, atendiendo la unidad de criterio de la Entidad</t>
  </si>
  <si>
    <t>ROCIO ELISABETH GOYES MORAN</t>
  </si>
  <si>
    <t>rocio.goyes@scrd.gov.co</t>
  </si>
  <si>
    <t>SUBDIRECCIÓN DE INFRAESTRUCTURA Y PATRIMONIO CULTURAL</t>
  </si>
  <si>
    <t>https://operaciones.colombiacompra.gov.co/tienda-virtual-del-estado-colombiano/ordenes-compra/147273</t>
  </si>
  <si>
    <t>ORDEN DE COMPRA 147273</t>
  </si>
  <si>
    <t>Adherirse al acuerdo marco de precio No. CCE-126- 2023 para contratar la prestación del servicio integral de aseo y cafetería para el Centro Felicidad Chapinero, equipamiento a cargo de la Secretaría Distrital de Cultura Recreación y Deporte</t>
  </si>
  <si>
    <t>UNIÓN TEMPORAL SERVIASEAMOS</t>
  </si>
  <si>
    <t>licitacionesbogota@serviasesorias.com</t>
  </si>
  <si>
    <t>N/A - PROCESO CARGADO POR EL SENA</t>
  </si>
  <si>
    <t>Aunar esfuerzos técnicos, administrativos, logísticos y financieros, entre EL SENA Y LA SCRD, para adelantar acciones conjuntas enmarcadas dentro de la misión institucional de  las partes, que permitan desarrollar las estrategias en: asesoría para la creación de empresas y desarrollo empresarial, evaluación y certificación de competencias laborales, formación profesional integral, gestión para el empleo, y préstamo de ambientes dotados y espacios físicos; con el fin de mejorar la productividad del tejido empresarial y la calidad de vida de los habitantes de Bogotá distrito capita.</t>
  </si>
  <si>
    <t>SENA - REGIONAL DISTRITO CAPITAL</t>
  </si>
  <si>
    <t>jorge.londono.sena.edu.co</t>
  </si>
  <si>
    <t>https://community.secop.gov.co/Public/Tendering/OpportunityDetail/Index?noticeUID=CO1.NTC.8061490&amp;isFromPublicArea=True&amp;isModal=False</t>
  </si>
  <si>
    <t>LICITACION PUBLICA</t>
  </si>
  <si>
    <t>SCRD-LP-11-2025</t>
  </si>
  <si>
    <t>Director de Asuntos Locales y Participación</t>
  </si>
  <si>
    <t>Prestar el servicio de Operador Logístico a la Secretaría de Cultura, Recreación y Deporte, en actividades asociadas a los eventos y/o programación en la que participa y/o que se genere de conformidad con el plan de acción del organismo, en el marco del Plan de Desarrollo "Bogotá camina segura</t>
  </si>
  <si>
    <t>O230117330120240122
O230117330120240144
O230117330120240102
O230117330120240080
O230117459920240163
O230117330120240081
O230117330120240123
O230117330120240217</t>
  </si>
  <si>
    <t>P73 GROUP S.A.S.</t>
  </si>
  <si>
    <t>licitaciones@dubrands.com</t>
  </si>
  <si>
    <t>1358
1359
1360
1361
1362
1363
1364
1365
1366
1367
1368
1369
1370</t>
  </si>
  <si>
    <t>230000000
163.256.000
27.000.000
1.000.000
66.104.575
35.132.500
116.478.000
147.980.000
594.522.191
6.000.000
28.000.000
5.000.000
531.221.000</t>
  </si>
  <si>
    <t>774
778
799
800
802
816
825
846
856
857
860
862
883</t>
  </si>
  <si>
    <t>$6.000.000
$230.000.000
$163.256.000
$27.000.000
$1.000.000
$66.104.575
$531.221.000
$35.132.500
$5.000.000
$116.478.000
$147.980.000
$594.522.191
$28.000.000</t>
  </si>
  <si>
    <t>06/03/2025
07/03/2025
07/03/2025
07/03/2025
07/03/2025
07/03/2025
10/03/2025
11/03/2025
11/03/2025
11/03/2025
11/03/2025
11/03/2025
11//03/2025</t>
  </si>
  <si>
    <t>https://community.secop.gov.co/Public/Tendering/OpportunityDetail/Index?noticeUID=CO1.NTC.8046731&amp;isFromPublicArea=True&amp;isModal=False</t>
  </si>
  <si>
    <t>SCRD-LP-09-2025</t>
  </si>
  <si>
    <t>CONTRATO INNOMINADO</t>
  </si>
  <si>
    <t>Dirección de Lectura y Bibliotecas</t>
  </si>
  <si>
    <t>Operar La Red Distrital De Bibliotecas Públicas -Biblored</t>
  </si>
  <si>
    <t xml:space="preserve">UT BIBLORED T &amp; G 2025 </t>
  </si>
  <si>
    <t>administrativa@grupoiscolombia.com</t>
  </si>
  <si>
    <t>1281
1282
1283
1284
1285
1286</t>
  </si>
  <si>
    <t xml:space="preserve">1000000000
248.000.000
3.650.000.000
577.710.500
3.009.868.784
20.682.278.428
</t>
  </si>
  <si>
    <t xml:space="preserve">748
747
746
745
815
891
</t>
  </si>
  <si>
    <t>1.000.000.000
 248.000.000
 3.650.000.000
 577.710.500
 3.009.868.784 
20.819.656.345</t>
  </si>
  <si>
    <t>26/02/2025
26/02/2025
26/02/2025
26/02/2025
07/03/2025
12/03/2025</t>
  </si>
  <si>
    <t>https://community.secop.gov.co/Public/Tendering/OpportunityDetail/Index?noticeUID=CO1.NTC.8269200&amp;isFromPublicArea=True&amp;isModal=False</t>
  </si>
  <si>
    <t>CONTRATO DE ARRENDAMIENTO TO DO PROJECTS SAS</t>
  </si>
  <si>
    <t>Prestar el servicio de arrendamiento de los siguientes espacios; 1. Teatro Urbano y 2. Lobby del Teatro, para la programación denominada “EVENTO JAC 11 AL 16 DE JUNIO DE 2025.</t>
  </si>
  <si>
    <t>TO-DO PROJECTS S.A.S.</t>
  </si>
  <si>
    <t>romyna@to-doprojects.com</t>
  </si>
  <si>
    <t>https://community.secop.gov.co/Public/Tendering/OpportunityDetail/Index?noticeUID=CO1.NTC.8296200&amp;isFromPublicArea=True&amp;isModal=False</t>
  </si>
  <si>
    <t>CORPORACIÓN LLANO Y JOROPO</t>
  </si>
  <si>
    <t>CONTRATO DE COLABORACION</t>
  </si>
  <si>
    <t>DIRECCION DE FOMENTO</t>
  </si>
  <si>
    <t>Celebrar contrato de colaboración para la realización del proyecto "XII Encuentro Internacional Maestros del Arpa 2025" al cual se le asignó recursos mediante la Convocatoria pública del Programa Distrital de Apoyos Concertados PDAC 2025, en la modalidad Proyectos locales e interlocale</t>
  </si>
  <si>
    <t>O230117330120240152</t>
  </si>
  <si>
    <t>hildoarielarpista@hotmail.com</t>
  </si>
  <si>
    <t>https://community.secop.gov.co/Public/Tendering/OpportunityDetail/Index?noticeUID=CO1.NTC.8296205&amp;isFromPublicArea=True&amp;isModal=False</t>
  </si>
  <si>
    <t>FUNDACIÓN INTEGRANDO FRONTERAS</t>
  </si>
  <si>
    <t>celebrar contrato de colaboración para la realización del proyecto "27 fudc" al cual se le asignó recursos mediante la convocatoria pública del programa distrital de apoyos concertados pdac 2025, en la modalidad proyectos locales e interlocales.</t>
  </si>
  <si>
    <t>info@integrandofronteras.org</t>
  </si>
  <si>
    <t>https://community.secop.gov.co/Public/Tendering/OpportunityDetail/Index?noticeUID=CO1.NTC.8296132&amp;isFromPublicArea=True&amp;isModal=False</t>
  </si>
  <si>
    <t>ASOCIACIÓN CULTURAL VUELO</t>
  </si>
  <si>
    <t>Celebrar contrato de colaboración para la realización del proyecto "Lenguajes Del Corazón: Laboratorios De Creación Artística Para El Bienestar Emocional De Niños, Niñas Y Adolescentes De Bogotá" al cual se le asignó recursos mediante la Convocatoria pública del Programa Distrital de Apoyos Concertados PDAC 2025, en la modalidad Proyectos locales e interlocales.</t>
  </si>
  <si>
    <t>asociacionculturalvuelo@gmail.com</t>
  </si>
  <si>
    <t>69.183.000</t>
  </si>
  <si>
    <t>https://community.secop.gov.co/Public/Tendering/OpportunityDetail/Index?noticeUID=CO1.NTC.8296123&amp;isFromPublicArea=True&amp;isModal=False</t>
  </si>
  <si>
    <t>FUNDACIÓN TEF</t>
  </si>
  <si>
    <t>Celebrar contrato de colaboración para la realización del proyecto "Teatro Para La Construcción De Convivencia Y Paz 2025" al cual se le asignó recursos mediante la Convocatoria pública del Programa Distrital de Apoyos Concertados PDAC 2025, en la modalidad Proyectos locales e interlocales.</t>
  </si>
  <si>
    <t>FUNDACIÓN CULTURAL TEATRO EXPERIMENTAL FONTIBON TEF</t>
  </si>
  <si>
    <t>experimentalfontibon@yahoo.es</t>
  </si>
  <si>
    <t>19//06/2025</t>
  </si>
  <si>
    <t>https://community.secop.gov.co/Public/Tendering/OpportunityDetail/Index?noticeUID=CO1.NTC.8295939&amp;isFromPublicArea=True&amp;isModal=False</t>
  </si>
  <si>
    <t>ASOCIACIÓN AMAYTA</t>
  </si>
  <si>
    <t>celebrar contrato de colaboración para la realización del proyecto "escuela de formación artística y cultural efac16" al cual se le asignó recursos mediante la convocatoria pública del programa distrital de apoyos concertados pdac 2025, en la modalidad proyectos locales e interlocales.</t>
  </si>
  <si>
    <t>ASOCIACIÓN PARA EL DESARROLLO SOCIAL, CULTURAL, RECREODEPORTIVO Y COMUNITARIO AMAYTA</t>
  </si>
  <si>
    <t>amayta16@gmail.com</t>
  </si>
  <si>
    <t>https://community.secop.gov.co/Public/Tendering/OpportunityDetail/Index?noticeUID=CO1.NTC.8295817&amp;isFromPublicArea=True&amp;isModal=False</t>
  </si>
  <si>
    <t>FUNDACIÓN EL CIELO EN LA TIERRA</t>
  </si>
  <si>
    <t>Celebrar contrato de colaboración para la realización del proyecto "Capacitación audiovisual y ambiental ¿Cuál es tu video?" al cual se le asignó recursos mediante la Convocatoria pública del Programa Distrital de Apoyos Concertados PDAC 2025, en la modalidad Proyectos locales e interlocales.</t>
  </si>
  <si>
    <t>elcieloenlatierra@yahoo.com</t>
  </si>
  <si>
    <t>https://community.secop.gov.co/Public/Tendering/OpportunityDetail/Index?noticeUID=CO1.NTC.8296037&amp;isFromPublicArea=True&amp;isModal=False</t>
  </si>
  <si>
    <t>FUNDACIÓN LA MALDITA VANIDAD</t>
  </si>
  <si>
    <t>celebrar contrato de colaboración para la realización del proyecto "mirada paralela. sexta edición. un homenaje a la vida y obra de TENNESSEE WILLIAMS" al cual se le asignó recursos mediante la convocatoria pública del programa distrital de apoyos concertados PDAC 2025, en la modalidad proyectos locales e interlocales</t>
  </si>
  <si>
    <t>lamalditavanidadteatro@gmail.com</t>
  </si>
  <si>
    <t>https://community.secop.gov.co/Public/Tendering/OpportunityDetail/Index?noticeUID=CO1.NTC.8300614&amp;isFromPublicArea=True&amp;isModal=False</t>
  </si>
  <si>
    <t>FUNDACIÓN ARMONÍA VIVA</t>
  </si>
  <si>
    <t>Celebrar contrato de colaboración para la realización del proyecto "iv festival filarmónico talentos emergentes de bogotá - un festival de todos y siempre cerca de tí" al cual se le asignó recursos mediante la convocatoria pública del programa distrital de apoyos concertados pdac 2025, en la modalidad proyectos locales e interlocales.</t>
  </si>
  <si>
    <t>fundacionelclandestino@gmail.com</t>
  </si>
  <si>
    <t>https://community.secop.gov.co/Public/Tendering/OpportunityDetail/Index?noticeUID=CO1.NTC.8300716&amp;isFromPublicArea=True&amp;isModal=False</t>
  </si>
  <si>
    <t>ASOCIACIÓN JUVENIL DE ARTE SOCIAL VIDEOS Y ROLLOS</t>
  </si>
  <si>
    <t>celebrar contrato de colaboración para la realización del proyecto "escuela cultural de artes “fuerza creativa, arte y pensamiento juvenil en acción”" al cual se le asignó recursos mediante la convocatoria pública del programa distrital de apoyos concertados pdac 2025, en la modalidad proyectos locales e interlocales</t>
  </si>
  <si>
    <t>videosyrollos@gmail.com</t>
  </si>
  <si>
    <t>https://community.secop.gov.co/Public/Tendering/OpportunityDetail/Index?noticeUID=CO1.NTC.8217033&amp;isFromPublicArea=True&amp;isModal=False</t>
  </si>
  <si>
    <t>ACEPTACION DE OFERTA - SCRD-MIC-27-2025</t>
  </si>
  <si>
    <t>Grupo Interno de Trabajo de Infraestructura y Sistemas de
Información</t>
  </si>
  <si>
    <t>Adquisición Licencias software Jira para gestión proyectos y planes de acción de TI.</t>
  </si>
  <si>
    <t>ROYAL TECH GROUP S.A.S.</t>
  </si>
  <si>
    <t>hello@royaltech.group</t>
  </si>
  <si>
    <t>ORDEN DE COMPRA 147552</t>
  </si>
  <si>
    <t>GRUPO INTERNO DE TRABAJO DE SERVICIOS ADMINISTRATIVOS</t>
  </si>
  <si>
    <t>CONTRATAR EL SUMINISTRO DE TÓNER Y CARTUCHOS PARA LAS IMPRESORAS DE LA SECRETARÍA DISTRITAL DE CULTURA RECREACIÓN Y DEPORTE</t>
  </si>
  <si>
    <t>O2120201003063699060</t>
  </si>
  <si>
    <t>HARDWARE ASESORIAS SOFTWARE LTDA - HAS LTDA</t>
  </si>
  <si>
    <t>luz.chavarria@hasltda.com</t>
  </si>
  <si>
    <t>https://operaciones.colombiacompra.gov.co/tienda-virtual-del-estado-colombiano/ordenes-compra/146500</t>
  </si>
  <si>
    <t>https://operaciones.colombiacompra.gov.co/tienda-virtual-del-estado-colombiano/ordenes-compra/146951</t>
  </si>
  <si>
    <t>https://community.secop.gov.co/Public/Tendering/OpportunityDetail/Index?noticeUID=CO1.NTC.8187691&amp;isFromPublicArea=True&amp;isModal=true&amp;asPopupView=true</t>
  </si>
  <si>
    <t>https://operaciones.colombiacompra.gov.co/tienda-virtual-del-estado-colombiano/ordenes-compra/146978</t>
  </si>
  <si>
    <t>https://www.secop.gov.co/CO1ContractsManagement/Tendering/SalesContractEdit/View?docUniqueIdentifier=CO1.SLCNTR.15187636</t>
  </si>
  <si>
    <t>https://operaciones.colombiacompra.gov.co/tienda-virtual-del-estado-colombiano/ordenes-compra/147552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</si>
</sst>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_-;\-&quot;$&quot;\ * #,##0_-;_-&quot;$&quot;\ * &quot;-&quot;??_-;_-@_-"/>
    <numFmt numFmtId="165" formatCode="_-&quot;$&quot;\ * #,##0.0_-;\-&quot;$&quot;\ * #,##0.0_-;_-&quot;$&quot;\ * &quot;-&quot;??_-;_-@_-"/>
  </numFmts>
  <fonts count="10" x14ac:knownFonts="1">
    <font>
      <sz val="11"/>
      <color theme="1"/>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1"/>
      <name val="Calibri"/>
      <family val="2"/>
      <scheme val="minor"/>
    </font>
    <font>
      <u/>
      <sz val="11"/>
      <color theme="10"/>
      <name val="Calibri"/>
      <family val="2"/>
      <scheme val="minor"/>
    </font>
    <font>
      <sz val="11"/>
      <color theme="1"/>
      <name val="Calibri"/>
      <family val="2"/>
      <scheme val="minor"/>
    </font>
    <font>
      <b/>
      <sz val="48"/>
      <color theme="1"/>
      <name val="Calibri"/>
      <family val="2"/>
      <scheme val="minor"/>
    </font>
    <font>
      <sz val="11"/>
      <color theme="0" tint="-4.9989318521683403E-2"/>
      <name val="Calibri"/>
      <family val="2"/>
      <scheme val="minor"/>
    </font>
    <font>
      <b/>
      <sz val="12"/>
      <color theme="0"/>
      <name val="Calibri"/>
      <family val="2"/>
      <scheme val="minor"/>
    </font>
  </fonts>
  <fills count="5">
    <fill>
      <patternFill patternType="none"/>
    </fill>
    <fill>
      <patternFill patternType="gray125"/>
    </fill>
    <fill>
      <patternFill patternType="solid">
        <fgColor theme="0" tint="-0.499984740745262"/>
        <bgColor indexed="64"/>
      </patternFill>
    </fill>
    <fill>
      <patternFill patternType="solid">
        <fgColor rgb="FF7030A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6" fillId="0" borderId="0" applyFont="0" applyFill="0" applyBorder="0" applyAlignment="0" applyProtection="0"/>
  </cellStyleXfs>
  <cellXfs count="40">
    <xf numFmtId="0" fontId="0" fillId="0" borderId="0" xfId="0"/>
    <xf numFmtId="0" fontId="0" fillId="0" borderId="0" xfId="0" applyProtection="1">
      <protection locked="0"/>
    </xf>
    <xf numFmtId="14" fontId="2" fillId="0" borderId="0" xfId="0" applyNumberFormat="1" applyFont="1" applyAlignment="1" applyProtection="1">
      <alignment horizontal="center" vertical="center"/>
    </xf>
    <xf numFmtId="14" fontId="0" fillId="0" borderId="0" xfId="0" applyNumberFormat="1" applyAlignment="1" applyProtection="1">
      <alignment horizontal="center" vertical="center"/>
    </xf>
    <xf numFmtId="0" fontId="5" fillId="4" borderId="1" xfId="1" applyFill="1" applyBorder="1" applyAlignment="1" applyProtection="1">
      <alignment vertical="center"/>
      <protection locked="0"/>
    </xf>
    <xf numFmtId="0" fontId="0" fillId="3" borderId="1" xfId="0"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3" borderId="0" xfId="0" applyFill="1"/>
    <xf numFmtId="0" fontId="0" fillId="0" borderId="1" xfId="0" applyBorder="1" applyAlignment="1">
      <alignment horizontal="left" vertical="center"/>
    </xf>
    <xf numFmtId="0" fontId="0" fillId="0" borderId="1" xfId="0" applyNumberFormat="1" applyBorder="1" applyAlignment="1">
      <alignment horizontal="center" vertical="center"/>
    </xf>
    <xf numFmtId="0" fontId="8" fillId="3" borderId="1" xfId="0" applyFont="1" applyFill="1" applyBorder="1" applyAlignment="1">
      <alignment horizontal="left"/>
    </xf>
    <xf numFmtId="0" fontId="8" fillId="3" borderId="1" xfId="0" applyNumberFormat="1"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xf>
    <xf numFmtId="0" fontId="8" fillId="3" borderId="1" xfId="0" applyFont="1" applyFill="1" applyBorder="1" applyAlignment="1">
      <alignment horizontal="center" vertical="center"/>
    </xf>
    <xf numFmtId="0" fontId="0" fillId="0" borderId="1" xfId="0" applyNumberFormat="1" applyBorder="1"/>
    <xf numFmtId="0" fontId="8" fillId="3" borderId="1" xfId="0" applyNumberFormat="1" applyFont="1" applyFill="1" applyBorder="1"/>
    <xf numFmtId="0" fontId="0" fillId="0" borderId="0" xfId="0" applyBorder="1"/>
    <xf numFmtId="0" fontId="8" fillId="3" borderId="1" xfId="0" applyFont="1" applyFill="1" applyBorder="1" applyAlignment="1">
      <alignment horizontal="center" vertical="center" wrapText="1"/>
    </xf>
    <xf numFmtId="14" fontId="0" fillId="0" borderId="1" xfId="0" applyNumberFormat="1" applyBorder="1" applyAlignment="1" applyProtection="1">
      <alignment horizontal="left" vertical="center"/>
      <protection locked="0"/>
    </xf>
    <xf numFmtId="14" fontId="0" fillId="0" borderId="0" xfId="0" applyNumberFormat="1" applyProtection="1">
      <protection locked="0"/>
    </xf>
    <xf numFmtId="14" fontId="0" fillId="3" borderId="1" xfId="0" applyNumberFormat="1" applyFill="1" applyBorder="1" applyAlignment="1" applyProtection="1">
      <alignment horizontal="center" vertical="center" wrapText="1"/>
      <protection locked="0"/>
    </xf>
    <xf numFmtId="0" fontId="1" fillId="0" borderId="0" xfId="0" applyFont="1" applyAlignment="1" applyProtection="1">
      <alignment vertical="center" wrapText="1"/>
      <protection locked="0"/>
    </xf>
    <xf numFmtId="165" fontId="0" fillId="0" borderId="0" xfId="2" applyNumberFormat="1" applyFont="1" applyProtection="1">
      <protection locked="0"/>
    </xf>
    <xf numFmtId="164" fontId="0" fillId="0" borderId="1" xfId="2" applyNumberFormat="1" applyFont="1" applyBorder="1" applyAlignment="1" applyProtection="1">
      <protection locked="0"/>
    </xf>
    <xf numFmtId="14" fontId="0" fillId="0" borderId="1" xfId="0" applyNumberFormat="1" applyBorder="1" applyAlignment="1" applyProtection="1">
      <protection locked="0"/>
    </xf>
    <xf numFmtId="165" fontId="1" fillId="0" borderId="0" xfId="2" applyNumberFormat="1" applyFont="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4"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14" fontId="0" fillId="0" borderId="0" xfId="0" applyNumberFormat="1" applyBorder="1" applyAlignment="1">
      <alignment horizontal="center"/>
    </xf>
    <xf numFmtId="0" fontId="0" fillId="0" borderId="0" xfId="0" applyBorder="1" applyAlignment="1">
      <alignment horizontal="center"/>
    </xf>
    <xf numFmtId="0" fontId="1" fillId="0" borderId="0" xfId="0" applyFont="1" applyAlignment="1">
      <alignment horizontal="center" vertical="center"/>
    </xf>
    <xf numFmtId="0" fontId="7" fillId="0" borderId="0" xfId="0" applyFont="1" applyAlignment="1">
      <alignment horizontal="center" vertical="center"/>
    </xf>
  </cellXfs>
  <cellStyles count="3">
    <cellStyle name="Hipervínculo" xfId="1" builtinId="8"/>
    <cellStyle name="Moneda" xfId="2" builtinId="4"/>
    <cellStyle name="Normal" xfId="0" builtinId="0"/>
  </cellStyles>
  <dxfs count="98">
    <dxf>
      <alignment vertical="center"/>
    </dxf>
    <dxf>
      <alignment vertical="center"/>
    </dxf>
    <dxf>
      <alignment horizontal="center"/>
    </dxf>
    <dxf>
      <alignment horizontal="cent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fill>
        <patternFill patternType="solid">
          <bgColor rgb="FF7030A0"/>
        </patternFill>
      </fill>
    </dxf>
    <dxf>
      <fill>
        <patternFill patternType="solid">
          <bgColor rgb="FF7030A0"/>
        </patternFill>
      </fill>
    </dxf>
    <dxf>
      <font>
        <color theme="0" tint="-4.9989318521683403E-2"/>
      </font>
    </dxf>
    <dxf>
      <font>
        <color theme="0" tint="-4.9989318521683403E-2"/>
      </font>
    </dxf>
    <dxf>
      <font>
        <color theme="0" tint="-4.9989318521683403E-2"/>
      </font>
    </dxf>
    <dxf>
      <font>
        <color theme="0" tint="-4.9989318521683403E-2"/>
      </font>
    </dxf>
    <dxf>
      <fill>
        <patternFill patternType="solid">
          <bgColor rgb="FF7030A0"/>
        </patternFill>
      </fill>
    </dxf>
    <dxf>
      <fill>
        <patternFill patternType="solid">
          <bgColor rgb="FF7030A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horizontal="center"/>
    </dxf>
    <dxf>
      <alignment vertical="center"/>
    </dxf>
    <dxf>
      <alignment vertical="center"/>
    </dxf>
    <dxf>
      <alignment vertical="center"/>
    </dxf>
    <dxf>
      <alignment horizontal="center"/>
    </dxf>
    <dxf>
      <alignment horizontal="center"/>
    </dxf>
    <dxf>
      <alignment wrapText="1"/>
    </dxf>
    <dxf>
      <alignment wrapText="1"/>
    </dxf>
    <dxf>
      <alignment wrapText="1"/>
    </dxf>
    <dxf>
      <alignment vertical="center"/>
    </dxf>
    <dxf>
      <alignment horizontal="center"/>
    </dxf>
    <dxf>
      <alignment vertical="center"/>
    </dxf>
    <dxf>
      <alignment horizontal="center"/>
    </dxf>
    <dxf>
      <alignment wrapText="1"/>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tint="-4.9989318521683403E-2"/>
      </font>
    </dxf>
    <dxf>
      <font>
        <color theme="0" tint="-4.9989318521683403E-2"/>
      </font>
    </dxf>
    <dxf>
      <fill>
        <patternFill patternType="solid">
          <bgColor rgb="FF7030A0"/>
        </patternFill>
      </fill>
    </dxf>
    <dxf>
      <fill>
        <patternFill patternType="solid">
          <bgColor rgb="FF7030A0"/>
        </patternFill>
      </fill>
    </dxf>
    <dxf>
      <alignment vertical="center"/>
    </dxf>
    <dxf>
      <alignment horizontal="center"/>
    </dxf>
    <dxf>
      <alignment vertical="center"/>
    </dxf>
    <dxf>
      <alignment vertical="center"/>
    </dxf>
    <dxf>
      <alignment vertical="center"/>
    </dxf>
    <dxf>
      <alignment horizontal="center"/>
    </dxf>
    <dxf>
      <alignment horizontal="center"/>
    </dxf>
    <dxf>
      <font>
        <color theme="0" tint="-4.9989318521683403E-2"/>
      </font>
    </dxf>
    <dxf>
      <font>
        <color theme="0" tint="-4.9989318521683403E-2"/>
      </font>
    </dxf>
    <dxf>
      <fill>
        <patternFill patternType="solid">
          <bgColor rgb="FF7030A0"/>
        </patternFill>
      </fill>
    </dxf>
    <dxf>
      <fill>
        <patternFill patternType="solid">
          <bgColor rgb="FF7030A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204355</xdr:colOff>
      <xdr:row>0</xdr:row>
      <xdr:rowOff>0</xdr:rowOff>
    </xdr:from>
    <xdr:to>
      <xdr:col>1</xdr:col>
      <xdr:colOff>884526</xdr:colOff>
      <xdr:row>1</xdr:row>
      <xdr:rowOff>988528</xdr:rowOff>
    </xdr:to>
    <xdr:pic>
      <xdr:nvPicPr>
        <xdr:cNvPr id="2" name="Imagen 1" descr="Sistema de Convocatorias">
          <a:extLst>
            <a:ext uri="{FF2B5EF4-FFF2-40B4-BE49-F238E27FC236}">
              <a16:creationId xmlns:a16="http://schemas.microsoft.com/office/drawing/2014/main" id="{549EEA76-1990-4085-AAE0-A3B20FA01E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355" y="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2</xdr:row>
      <xdr:rowOff>0</xdr:rowOff>
    </xdr:from>
    <xdr:to>
      <xdr:col>1</xdr:col>
      <xdr:colOff>38099</xdr:colOff>
      <xdr:row>4</xdr:row>
      <xdr:rowOff>178903</xdr:rowOff>
    </xdr:to>
    <xdr:pic>
      <xdr:nvPicPr>
        <xdr:cNvPr id="2" name="Imagen 1" descr="Sistema de Convocatorias">
          <a:extLst>
            <a:ext uri="{FF2B5EF4-FFF2-40B4-BE49-F238E27FC236}">
              <a16:creationId xmlns:a16="http://schemas.microsoft.com/office/drawing/2014/main" id="{15020E3C-2A38-4E05-BAB4-8CF280A02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7775" y="400050"/>
          <a:ext cx="885824" cy="988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52.617377083334" createdVersion="7" refreshedVersion="7" minRefreshableVersion="3" recordCount="42" xr:uid="{83C20777-BA5A-42F0-8F54-CAA8D0ECCDFD}">
  <cacheSource type="worksheet">
    <worksheetSource ref="B7:AD1048576" sheet="Consolidado"/>
  </cacheSource>
  <cacheFields count="29">
    <cacheField name="VIGENCIA" numFmtId="0">
      <sharedItems containsString="0" containsBlank="1" containsNumber="1" containsInteger="1" minValue="2025" maxValue="2025"/>
    </cacheField>
    <cacheField name="NÚMERO CONTRATO" numFmtId="0">
      <sharedItems containsString="0" containsBlank="1" containsNumber="1" containsInteger="1" minValue="600" maxValue="645"/>
    </cacheField>
    <cacheField name="Link SECOP" numFmtId="0">
      <sharedItems containsBlank="1"/>
    </cacheField>
    <cacheField name="PROCESO SELECCIÓN" numFmtId="0">
      <sharedItems containsBlank="1" count="6">
        <s v="SELECCION ABREVIADA"/>
        <s v="CONTRATACION DIRECTA"/>
        <s v="REGIMEN ESPECIAL"/>
        <s v="MIMINA CUANTIA"/>
        <s v="LICITACION PUBLICA"/>
        <m/>
      </sharedItems>
    </cacheField>
    <cacheField name="NÚMERO DE PROCESO" numFmtId="0">
      <sharedItems containsBlank="1"/>
    </cacheField>
    <cacheField name="CLASE CONTRATO" numFmtId="0">
      <sharedItems containsBlank="1" count="14">
        <s v="SUMINISTRO"/>
        <s v="CONTRATO DE PRESTACIÓN DE SERVICIOS PROFESIONALES Y/O APOYO A LA GESTIÓN"/>
        <s v="CONVENIO DE ASOCIACION"/>
        <s v="ORDEN DE COMPRA"/>
        <s v="CONTRATO PRESTACION DE SERVICIOS"/>
        <s v="CONVENIO INTERADMINISTRATIVO"/>
        <s v="COMPRAVENTA"/>
        <s v="PRESTACION DE SERVICIOS"/>
        <s v="CONTRATO INNOMINADO"/>
        <s v="CONTRATO DE ARENDAMIENTO"/>
        <s v="CONTRATO DE COLABORACION"/>
        <m/>
        <s v="CONVENIO INTERADMINITRATIVO DERIVADO" u="1"/>
        <s v="CONTRATO DE COMISION" u="1"/>
      </sharedItems>
    </cacheField>
    <cacheField name="EXPERIENCIA LABORAL Y PROFESIONAL" numFmtId="0">
      <sharedItems containsBlank="1" longText="1"/>
    </cacheField>
    <cacheField name="DEPENDENCIA" numFmtId="0">
      <sharedItems containsBlank="1"/>
    </cacheField>
    <cacheField name="OBJETO DEL CONTRATO" numFmtId="0">
      <sharedItems containsBlank="1" longText="1"/>
    </cacheField>
    <cacheField name="TIPO GASTO" numFmtId="0">
      <sharedItems containsBlank="1"/>
    </cacheField>
    <cacheField name="TEMA GASTO/INVERSION" numFmtId="0">
      <sharedItems containsBlank="1"/>
    </cacheField>
    <cacheField name="NATURALEZA CONTRATISTA" numFmtId="0">
      <sharedItems containsBlank="1"/>
    </cacheField>
    <cacheField name="IDENTIFICACIÓN CONTRATISTA" numFmtId="0">
      <sharedItems containsString="0" containsBlank="1" containsNumber="1" containsInteger="1" minValue="37121015" maxValue="1015471353"/>
    </cacheField>
    <cacheField name="RAZÓN SOCIAL" numFmtId="0">
      <sharedItems containsBlank="1"/>
    </cacheField>
    <cacheField name="CORREO INSTITUCIONAL" numFmtId="0">
      <sharedItems containsBlank="1"/>
    </cacheField>
    <cacheField name="TELEFONO" numFmtId="0">
      <sharedItems containsString="0" containsBlank="1" containsNumber="1" containsInteger="1" minValue="6013274850" maxValue="6013274850"/>
    </cacheField>
    <cacheField name="N° RP" numFmtId="0">
      <sharedItems containsBlank="1" containsMixedTypes="1" containsNumber="1" containsInteger="1" minValue="1114" maxValue="6125"/>
    </cacheField>
    <cacheField name="VALOR RP" numFmtId="0">
      <sharedItems containsBlank="1" containsMixedTypes="1" containsNumber="1" containsInteger="1" minValue="1775605" maxValue="466814603"/>
    </cacheField>
    <cacheField name="FECHA RP" numFmtId="0">
      <sharedItems containsDate="1" containsBlank="1" containsMixedTypes="1" minDate="2025-05-28T00:00:00" maxDate="2025-06-27T00:00:00"/>
    </cacheField>
    <cacheField name="N° CDP" numFmtId="0">
      <sharedItems containsBlank="1" containsMixedTypes="1" containsNumber="1" containsInteger="1" minValue="354" maxValue="1425"/>
    </cacheField>
    <cacheField name="VALOR CDP" numFmtId="0">
      <sharedItems containsBlank="1" containsMixedTypes="1" containsNumber="1" containsInteger="1" minValue="45723" maxValue="1189472507335"/>
    </cacheField>
    <cacheField name="FECHA CDP" numFmtId="14">
      <sharedItems containsDate="1" containsBlank="1" containsMixedTypes="1" minDate="2024-04-30T00:00:00" maxDate="2025-06-06T00:00:00"/>
    </cacheField>
    <cacheField name="ORDENADOR" numFmtId="0">
      <sharedItems containsBlank="1"/>
    </cacheField>
    <cacheField name="SUPERVISOR" numFmtId="0">
      <sharedItems containsBlank="1"/>
    </cacheField>
    <cacheField name="VALOR INICIAL" numFmtId="0">
      <sharedItems containsString="0" containsBlank="1" containsNumber="1" minValue="0" maxValue="29167857712"/>
    </cacheField>
    <cacheField name="PLAZO" numFmtId="0">
      <sharedItems containsString="0" containsBlank="1" containsNumber="1" containsInteger="1" minValue="6" maxValue="15145"/>
    </cacheField>
    <cacheField name="FECHA SUSCRIPCIÓN CONTRATO" numFmtId="0">
      <sharedItems containsDate="1" containsBlank="1" containsMixedTypes="1" minDate="2024-06-19T00:00:00" maxDate="2025-06-21T00:00:00"/>
    </cacheField>
    <cacheField name="FECHA REAL INICIO" numFmtId="0">
      <sharedItems containsNonDate="0" containsDate="1" containsString="0" containsBlank="1" minDate="2025-06-03T00:00:00" maxDate="2025-06-28T00:00:00"/>
    </cacheField>
    <cacheField name="FECHA DE TERMINACION" numFmtId="0">
      <sharedItems containsNonDate="0" containsDate="1" containsString="0" containsBlank="1" minDate="2025-06-10T00:00:00" maxDate="2029-01-01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ego Forero" refreshedDate="45852.617448958335" createdVersion="7" refreshedVersion="7" minRefreshableVersion="3" recordCount="31" xr:uid="{7616DCA5-1BEE-4525-BE70-C9607C13D39C}">
  <cacheSource type="worksheet">
    <worksheetSource ref="B7:AD38" sheet="Consolidado"/>
  </cacheSource>
  <cacheFields count="29">
    <cacheField name="VIGENCIA" numFmtId="0">
      <sharedItems containsSemiMixedTypes="0" containsString="0" containsNumber="1" containsInteger="1" minValue="2025" maxValue="2025"/>
    </cacheField>
    <cacheField name="NÚMERO CONTRATO" numFmtId="0">
      <sharedItems containsSemiMixedTypes="0" containsString="0" containsNumber="1" containsInteger="1" minValue="600" maxValue="645"/>
    </cacheField>
    <cacheField name="Link SECOP" numFmtId="0">
      <sharedItems containsBlank="1"/>
    </cacheField>
    <cacheField name="PROCESO SELECCIÓN" numFmtId="0">
      <sharedItems/>
    </cacheField>
    <cacheField name="NÚMERO DE PROCESO" numFmtId="0">
      <sharedItems/>
    </cacheField>
    <cacheField name="CLASE CONTRATO" numFmtId="0">
      <sharedItems/>
    </cacheField>
    <cacheField name="EXPERIENCIA LABORAL Y PROFESIONAL" numFmtId="0">
      <sharedItems longText="1"/>
    </cacheField>
    <cacheField name="DEPENDENCIA" numFmtId="0">
      <sharedItems/>
    </cacheField>
    <cacheField name="OBJETO DEL CONTRATO" numFmtId="0">
      <sharedItems longText="1"/>
    </cacheField>
    <cacheField name="TIPO GASTO" numFmtId="0">
      <sharedItems count="3">
        <s v="1 1. Inversión"/>
        <s v="4 4. Otro"/>
        <s v="2 2. Funcionamiento" u="1"/>
      </sharedItems>
    </cacheField>
    <cacheField name="TEMA GASTO/INVERSION" numFmtId="0">
      <sharedItems/>
    </cacheField>
    <cacheField name="NATURALEZA CONTRATISTA" numFmtId="0">
      <sharedItems count="2">
        <s v="2 Jurídica"/>
        <s v="1 Natural "/>
      </sharedItems>
    </cacheField>
    <cacheField name="IDENTIFICACIÓN CONTRATISTA" numFmtId="0">
      <sharedItems containsSemiMixedTypes="0" containsString="0" containsNumber="1" containsInteger="1" minValue="37121015" maxValue="1015471353"/>
    </cacheField>
    <cacheField name="RAZÓN SOCIAL" numFmtId="0">
      <sharedItems/>
    </cacheField>
    <cacheField name="CORREO INSTITUCIONAL" numFmtId="0">
      <sharedItems/>
    </cacheField>
    <cacheField name="TELEFONO" numFmtId="0">
      <sharedItems containsSemiMixedTypes="0" containsString="0" containsNumber="1" containsInteger="1" minValue="6013274850" maxValue="6013274850"/>
    </cacheField>
    <cacheField name="N° RP" numFmtId="0">
      <sharedItems containsMixedTypes="1" containsNumber="1" containsInteger="1" minValue="1114" maxValue="6125"/>
    </cacheField>
    <cacheField name="VALOR RP" numFmtId="0">
      <sharedItems containsMixedTypes="1" containsNumber="1" containsInteger="1" minValue="1775605" maxValue="466814603"/>
    </cacheField>
    <cacheField name="FECHA RP" numFmtId="14">
      <sharedItems containsDate="1" containsMixedTypes="1" minDate="2025-05-28T00:00:00" maxDate="2025-06-27T00:00:00"/>
    </cacheField>
    <cacheField name="N° CDP" numFmtId="0">
      <sharedItems containsMixedTypes="1" containsNumber="1" containsInteger="1" minValue="354" maxValue="1425"/>
    </cacheField>
    <cacheField name="VALOR CDP" numFmtId="0">
      <sharedItems containsMixedTypes="1" containsNumber="1" containsInteger="1" minValue="45723" maxValue="1189472507335"/>
    </cacheField>
    <cacheField name="FECHA CDP" numFmtId="14">
      <sharedItems containsDate="1" containsMixedTypes="1" minDate="2024-04-30T00:00:00" maxDate="2025-06-06T00:00:00"/>
    </cacheField>
    <cacheField name="ORDENADOR" numFmtId="14">
      <sharedItems/>
    </cacheField>
    <cacheField name="SUPERVISOR" numFmtId="0">
      <sharedItems/>
    </cacheField>
    <cacheField name="VALOR INICIAL" numFmtId="164">
      <sharedItems containsSemiMixedTypes="0" containsString="0" containsNumber="1" minValue="0" maxValue="29167857712"/>
    </cacheField>
    <cacheField name="PLAZO" numFmtId="0">
      <sharedItems containsSemiMixedTypes="0" containsString="0" containsNumber="1" containsInteger="1" minValue="6" maxValue="15145"/>
    </cacheField>
    <cacheField name="FECHA SUSCRIPCIÓN CONTRATO" numFmtId="14">
      <sharedItems containsDate="1" containsMixedTypes="1" minDate="2024-06-19T00:00:00" maxDate="2025-06-21T00:00:00"/>
    </cacheField>
    <cacheField name="FECHA REAL INICIO" numFmtId="14">
      <sharedItems containsSemiMixedTypes="0" containsNonDate="0" containsDate="1" containsString="0" minDate="2025-06-03T00:00:00" maxDate="2025-06-28T00:00:00"/>
    </cacheField>
    <cacheField name="FECHA DE TERMINACION" numFmtId="14">
      <sharedItems containsSemiMixedTypes="0" containsNonDate="0" containsDate="1" containsString="0" minDate="2025-06-10T00:00:00" maxDate="2029-01-01T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n v="2025"/>
    <n v="600"/>
    <s v="https://community.secop.gov.co/Public/Tendering/OpportunityDetail/Index?noticeUID=CO1.NTC.7914933&amp;isFromPublicArea=True&amp;isModal=False"/>
    <x v="0"/>
    <s v="SCRD.SASI-01-2025"/>
    <x v="0"/>
    <s v="N.A"/>
    <s v="DIRECCION DE LECTURA Y BIBLIOTECAS"/>
    <s v="SUMINISTRO Y DISTRIBUCIÓN DE BUZONES PARA LA DEVOLUCIÓN DE MATERIALES BIBLIOGRÁFICOS; EN EL MARCO DEL PROYECTO DE REGALÍAS CON CÓDIGO BPIN 2023011010004 &quot;FORTALECIMIENTO DE LA RED DISTRITAL DE BIBLIOTECAS PÚBLICAS - BIBLORED DE BOGOTÁ&quot;."/>
    <s v="1 1. Inversión"/>
    <s v="00AR-3301-1603-2023-01101-0004"/>
    <s v="2 Jurídica"/>
    <n v="900995679"/>
    <s v="TEMPOEFECTIVAS (LOTE 1)"/>
    <s v="tempoefectivasas@gmail.com"/>
    <n v="6013274850"/>
    <n v="6025"/>
    <n v="34882220"/>
    <d v="2025-06-04T00:00:00"/>
    <n v="1425"/>
    <n v="510419534"/>
    <d v="2025-03-19T00:00:00"/>
    <s v="DIRECCION DE LECTURA Y BIBLIOTECAS"/>
    <s v="DIRECCION DE LECTURA Y BIBLIOTECAS"/>
    <n v="34882220"/>
    <n v="90"/>
    <d v="2025-05-26T00:00:00"/>
    <d v="2025-06-13T00:00:00"/>
    <d v="2025-09-12T00:00:00"/>
  </r>
  <r>
    <n v="2025"/>
    <n v="601"/>
    <s v="https://community.secop.gov.co/Public/Tendering/OpportunityDetail/Index?noticeUID=CO1.NTC.7914933&amp;isFromPublicArea=True&amp;isModal=False"/>
    <x v="0"/>
    <s v="SCRD.SASI-01-2025"/>
    <x v="0"/>
    <s v="N.A"/>
    <s v="Dirección de Lectura y Bibliotecas Secretaría de Cultura, Recreación y Deporte"/>
    <s v="SUMINISTRO E INSTALACIÓN DE LA SILLETERÍA QUE REQUIERE REEMPLAZO EN LOS AUDITORIOS DE LA BIBLIOTECA PÚBLICA GABRIEL GARCÍA MÁRQUEZ DE EL TUNAL Y DE LA BIBLIOTECA PÚBLICA MANUEL ZAPATA OLIVELLA DE EL TINTAL, EN EL MARCO DEL PROYECTO DE REGALÍAS CON CÓDIGO BPIN 2023011010004 &quot;FORTALECIMIENTO DE LA RED DISTRITAL DE BIBLIOTECAS PÚBLICAS - BIBLORED DE BOGOTÁ&quot;."/>
    <s v="1 1. Inversión"/>
    <s v="00AR-3301-1603-2023-01101-0004"/>
    <s v="2 Jurídica"/>
    <n v="860066674"/>
    <s v="MUEBLES ROMERO (LOTE 2)"/>
    <s v="gerencia@mueblesromero.net"/>
    <n v="6013274850"/>
    <n v="6125"/>
    <n v="435596250"/>
    <d v="2025-06-05T00:00:00"/>
    <n v="1425"/>
    <n v="510419534"/>
    <d v="2025-03-19T00:00:00"/>
    <s v="DIRECCION DE LECTURA Y BIBLIOTECAS"/>
    <s v="Dirección de Lectura y Bibliotecas Secretaría de Cultura, Recreación y Deporte"/>
    <n v="435596250"/>
    <n v="90"/>
    <d v="2025-05-29T00:00:00"/>
    <d v="2025-06-20T00:00:00"/>
    <d v="2025-09-19T00:00:00"/>
  </r>
  <r>
    <n v="2025"/>
    <n v="602"/>
    <s v="https://community.secop.gov.co/Public/Tendering/OpportunityDetail/Index?noticeUID=CO1.NTC.8169846&amp;isFromPublicArea=True&amp;isModal=False"/>
    <x v="1"/>
    <s v="SCDPI-21417-00543-25"/>
    <x v="1"/>
    <s v="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s v="Dirección Observatorio y Gestión del Conocimiento Cultural"/>
    <s v="Prestar servicios profesionales a la Secretaría de Cultura Recreación y Deporte - Dirección Observatorio y Gestión de Conocimiento Cultural para realizar la organización y análisis de datos, indicadores y elaborar reportes sobre investigaciones y actividades del sector de arte, cultura, patrimonio, recreación y deporte que se implementen. realizar ejercicios de integración, segmentación de datos, minería de datos, definición de indicadores, así como la realización de reportes técnicos y de visualización de datos relacionados con las investigaciones, mediciones y seguimientos del sector arte, cultura, patrimonio, recreación y deporte que se implementen."/>
    <s v="1 1. Inversión"/>
    <s v="O230117330120240122"/>
    <s v="1 Natural "/>
    <n v="1015471353"/>
    <s v="LAURA DANIELA LOZANO RODRIGUEZ"/>
    <s v="laura.lozano@scrd.gov.co"/>
    <n v="6013274850"/>
    <n v="1146"/>
    <n v="29502000"/>
    <d v="2025-05-30T00:00:00"/>
    <n v="787"/>
    <n v="29502000"/>
    <d v="2025-03-07T00:00:00"/>
    <s v="SUBSECRETARÍA DISTRITAL DE CULTURA CIUDADANA Y GESTIÓN DEL CONOCIMIENTO"/>
    <s v="Dirección Observatorio y Gestión del Conocimiento Cultural"/>
    <n v="29502000"/>
    <n v="180"/>
    <d v="2025-05-26T00:00:00"/>
    <d v="2025-06-03T00:00:00"/>
    <d v="2025-12-02T00:00:00"/>
  </r>
  <r>
    <n v="2025"/>
    <n v="605"/>
    <s v="https://community.secop.gov.co/Public/Tendering/OpportunityDetail/Index?noticeUID=CO1.NTC.8008830&amp;isFromPublicArea=True&amp;isModal=False"/>
    <x v="2"/>
    <s v="SCRD-RECO-18-2025"/>
    <x v="2"/>
    <s v="N.A"/>
    <s v="Dirección de Transformaciones Culturales"/>
    <s v="Aunar esfuerzos entre la Secretaría Distrital de Cultura, Recreación y Deporte y una entidad sin ánimo de lucro, para la producción y presentación de acciones artísticas, performáticas y escenográficas asociadas a proyectos, laboratorios de co-creación o iniciativas adelantadas por la misma o en las que haga parte, en el marco de las transformaciones culturales del nivel local, barrial o ciudadano, así como en los diferentes espacios de internacionalización en los cuales participe la SCRD"/>
    <s v="1 1. Inversión"/>
    <s v="O230117330120240122_x000a_O230117330120240080"/>
    <s v="2 Jurídica"/>
    <n v="830500660"/>
    <s v="CORPORACIÓN DC ARTE"/>
    <s v="dcartecorporacion@gmail.com"/>
    <n v="6013274850"/>
    <s v="1134_x000a_1135_x000a_1136"/>
    <s v="1700000000_x000a_1.700.000.000_x000a_150.000.000"/>
    <s v="29/05/2025_x000a_29/05/2025_x000a_29/05/2025"/>
    <s v="794_x000a_843_x000a_718"/>
    <s v="1700000000_x000a_42.000.000_x000a_150.000.000"/>
    <s v="7/03/2025_x000a_10/03/2025_x000a_19/02/2025"/>
    <s v="SUBSECRETARÍA DISTRITAL DE CULTURA CIUDADANA Y GESTIÓN DEL CONOCIMIENTO"/>
    <s v="Dirección de Transformaciones Culturales"/>
    <n v="2407297000"/>
    <n v="207"/>
    <d v="2025-05-28T00:00:00"/>
    <d v="2025-06-03T00:00:00"/>
    <d v="2025-12-30T00:00:00"/>
  </r>
  <r>
    <n v="2025"/>
    <n v="606"/>
    <m/>
    <x v="0"/>
    <s v="ORDEN DE COMPRA 146500"/>
    <x v="3"/>
    <s v="N.A"/>
    <s v="OTI"/>
    <s v="Adquisición de certificados digitales SSL"/>
    <s v="1 1. Inversión"/>
    <s v="O230117459920240163"/>
    <s v="2 Jurídica"/>
    <n v="901312112"/>
    <s v="CAMERFIRMA COLOMBIA SAS"/>
    <s v="juridico@colombia.camerfirma.com"/>
    <n v="6013274850"/>
    <n v="1114"/>
    <n v="7497000"/>
    <d v="2025-05-28T00:00:00"/>
    <n v="354"/>
    <n v="15000000"/>
    <d v="2025-01-24T00:00:00"/>
    <s v="DIRECCION DE GESTION CORPORATIVA Y RELACION CON EL CIUDADANO"/>
    <s v="OTI"/>
    <n v="7497000"/>
    <n v="30"/>
    <d v="2025-05-22T00:00:00"/>
    <d v="2025-06-06T00:00:00"/>
    <d v="2025-06-10T00:00:00"/>
  </r>
  <r>
    <n v="2025"/>
    <n v="608"/>
    <s v="https://community.secop.gov.co/Public/Tendering/OpportunityDetail/Index?noticeUID=CO1.NTC.8050870&amp;isFromPublicArea=True&amp;isModal=False"/>
    <x v="0"/>
    <s v="SCRD-SAMC-12-2025"/>
    <x v="4"/>
    <s v="N.A"/>
    <s v="DIRECCIÓN DE ARTE, CULTURA Y PATRIMONIO"/>
    <s v="Prestar servicios a la Secretaría Distrital de Cultura, Recreación y Deporte en la provisión de conferencistas, talleristas, expertos o expositores nacionales e internacionales, mediadores, anfitriones, traductores, artistas y perfiles necesarios para los diferentes eventos y actividades que desarrolle el organismo, de conformidad con el anexo técnico definido para tal fin."/>
    <s v="1 1. Inversión"/>
    <s v="O230117330120240152_x000a_O230117330120240217_x000a_O230117330120240080_x000a_O230117330120240081_x000a_O230117330120240144_x000a_O230117330120240122_x000a_O230117330120240102"/>
    <s v="2 Jurídica"/>
    <n v="901360556"/>
    <s v="Consultores y Asesores TIC"/>
    <s v="consultoresyasesorestic@gmail.com"/>
    <n v="6013274850"/>
    <s v="1158_x000a_1159_x000a_1160_x000a_1161_x000a_1162_x000a_1163_x000a_1164_x000a_1165_x000a_1166_x000a_1167_x000a_1168_x000a_1169_x000a_1171_x000a_1172"/>
    <s v="30000000_x000a_62.748.000_x000a_57.920.000_x000a_2.000.000_x000a_40.500.000_x000a_35.550.000_x000a_36.039.800_x000a_78.168.011_x000a_68.534.080_x000a_80.000.000_x000a_20.000.000_x000a_63.600.000_x000a_49.700.000_x000a_15.000.000"/>
    <s v="30/05/2025_x000a_"/>
    <s v="780_x000a_783_x000a_814_x000a_821_x000a_801_x000a_859_x000a_861_x000a_873_x000a_876_x000a_853_x000a_854_x000a_858_x000a_970_x000a_848"/>
    <n v="45723"/>
    <s v="07-03/2025_x000a_07-03/2025_x000a_07-03/2025_x000a_07-03/2025_x000a_07-03/2025_x000a_11/03/2025_x000a_11/03/2025_x000a_12/03/2025_x000a_12/03/2025_x000a_11/03/2025_x000a_11/03/2025_x000a_11/03/2025_x000a_25/03/2025_x000a_11/03/2025_x000a__x000a__x000a_"/>
    <s v="DIRECCIÓN DE ARTE, CULTURA Y PATRIMONIO"/>
    <s v="DIRECCIÓN DE ARTE, CULTURA Y PATRIMONIO"/>
    <n v="639759891"/>
    <n v="210"/>
    <d v="2025-05-30T00:00:00"/>
    <d v="2025-06-13T00:00:00"/>
    <d v="2025-12-31T00:00:00"/>
  </r>
  <r>
    <n v="2025"/>
    <n v="609"/>
    <s v="https://community.secop.gov.co/Public/Tendering/OpportunityDetail/Index?noticeUID=CO1.NTC.8248782&amp;isFromPublicArea=True&amp;isModal=False"/>
    <x v="1"/>
    <s v="CONTRATO DE APOYO COMPENSAR"/>
    <x v="4"/>
    <s v="N.A"/>
    <s v="GRUPO INTERNO DE TRABAJO DE TALENTO HUMANO"/>
    <s v="Realizar actividades de capacitación en temas priorizados en el PIC institucional, actividades o eventos de bienestar y actividades de promoción de la salud y prevención de la enfermedad, dirigidas a servidores de la SCRD y su núcleo familiar en las actividades que aplique."/>
    <s v="1 1. Inversión"/>
    <s v="O21202020090292919_x000a_021202020090696590_x000a_O21202020090393199 "/>
    <s v="2 Jurídica"/>
    <n v="860066942"/>
    <s v="CAJA DE COMPENSACIÓN FAMILIAR COMPENSAR"/>
    <s v="dcgonzalezre@compensar.com"/>
    <n v="6013274850"/>
    <s v="1239_x000a_1241_x000a_1240"/>
    <s v="53.400.000_x000a_170284000_x000a_98.064.000"/>
    <d v="2025-06-09T00:00:00"/>
    <s v="1177_x000a_1065_x000a_1064"/>
    <s v="53400000_x000a_170.284.000_x000a_98.064.000"/>
    <s v="9/05/2025_x000a_09/04/2025_x000a_09/04/2025"/>
    <s v="DIRECCIÓN DE GESTIÓN CORPORATIVA Y GESTIÓN CON EL CIUDADANO"/>
    <s v="GRUPO INTERNO DE TRABAJO DE TALENTO HUMANO"/>
    <n v="321748000"/>
    <n v="180"/>
    <d v="2025-06-06T00:00:00"/>
    <d v="2025-06-19T00:00:00"/>
    <d v="2025-12-30T00:00:00"/>
  </r>
  <r>
    <n v="2025"/>
    <n v="610"/>
    <s v="https://community.secop.gov.co/Public/Tendering/OpportunityDetail/Index?noticeUID=CO1.NTC.8212163&amp;isFromPublicArea=True&amp;isModal=False"/>
    <x v="1"/>
    <s v="ESDOP 25 DE 2025"/>
    <x v="5"/>
    <s v="N.A"/>
    <s v="dirección del observatorio"/>
    <s v="Aunar recursos técnicos, administrativos y financieros entre la Secretaría de Cultura, Recreación y Deporte - SCRD y el Instituto Distrital para la Protección de la Niñez y la Juventud - IDIPRON, para el desarrollo de actividades de interacción con la ciudadanía, recolección y sistematización de información, que permita ejecutar estrategias de cultura ciudadana y generar datos estratégicos para la toma de decisiones, seguimiento a políticas y proyectos de la Administración Distrital, con la participación de los jóvenes beneficiarios del IDIPRON"/>
    <s v="1 1. Inversión"/>
    <s v="O230117330120240122"/>
    <s v="2 Jurídica"/>
    <n v="899999333"/>
    <s v="INSTITUTO DISTRITAL PARA LA PROTECCION DE LA NIÑEZ Y DE LA JUVENTUD - IDIRPON"/>
    <s v="contabilidad@idipron.gov.co"/>
    <n v="6013274850"/>
    <n v="1170"/>
    <n v="433946728"/>
    <d v="2025-05-30T00:00:00"/>
    <n v="790"/>
    <n v="434000000"/>
    <d v="2025-03-07T00:00:00"/>
    <s v="SUBSECRETARÍA DISTRITAL DE CULTURA CIUDADANA Y GESTIÓN DEL CONOCIMIENTO"/>
    <s v="dirección del observatorio"/>
    <n v="813326907"/>
    <n v="210"/>
    <d v="2025-05-30T00:00:00"/>
    <d v="2025-06-04T00:00:00"/>
    <d v="2025-12-30T00:00:00"/>
  </r>
  <r>
    <n v="2025"/>
    <n v="612"/>
    <s v="https://community.secop.gov.co/Public/Tendering/OpportunityDetail/Index?noticeUID=CO1.NTC.8216265&amp;isFromPublicArea=True&amp;isModal=False"/>
    <x v="1"/>
    <s v="SCDPI-330-01279-25"/>
    <x v="1"/>
    <s v="Profesional en las áreas de ingeniería civil y/o ingeniería de sonido con mínimo dos(2) años de experiencia profesional relacionada con el objeto y/u obligaciones del contrato"/>
    <s v="SUBDIRECCION DE INFRAESTRUCTURA Y PATRIMONIO CULTURAL"/>
    <s v="Prestar servicios profesionales a la Secretaría Distrital de Cultura, Recreación y Deporte - Subdirección de Infraestructura y Patrimonio Cultural desarrollando las actividades requeridas desde el componente técnico de audio y sonido la estructuración, desarrollo y seguimiento de los proyectos de infraestructura adelantados desde la dependencia."/>
    <s v="1 1. Inversión"/>
    <s v="O230117330120240123"/>
    <s v="1 Natural "/>
    <n v="80820072"/>
    <s v="MAURICIO VELA GARAVITO"/>
    <s v="mauricio.vela@scrd.gov.co"/>
    <n v="6013274850"/>
    <n v="1175"/>
    <n v="26076000"/>
    <d v="2025-06-03T00:00:00"/>
    <n v="1161"/>
    <n v="32595000"/>
    <d v="2024-04-30T00:00:00"/>
    <s v="DIRECCION DE ARTE, CULTURA Y PATRIMONIO"/>
    <s v="SUBDIRECCION DE INFRAESTRUCTURA Y PATRIMONIO CULTURAL"/>
    <n v="26076000"/>
    <n v="120"/>
    <d v="2025-05-30T00:00:00"/>
    <d v="2025-06-06T00:00:00"/>
    <d v="2025-10-05T00:00:00"/>
  </r>
  <r>
    <n v="2025"/>
    <n v="614"/>
    <s v="https://community.secop.gov.co/Public/Tendering/OpportunityDetail/Index?noticeUID=CO1.NTC.8129584&amp;isFromPublicArea=True&amp;isModal=False"/>
    <x v="3"/>
    <s v=" SCRD-MIC-23-2025"/>
    <x v="6"/>
    <s v="N.A"/>
    <s v="OTI"/>
    <s v="Adquisición de equipos access point para red inalámbrica en sedes de la Secretaria de Cultura Recreación y Deporte"/>
    <s v="1 1. Inversión"/>
    <s v="O230117459920240163"/>
    <s v="2 Jurídica"/>
    <n v="829003481"/>
    <s v="UP KEEP SERVICES S.A.S."/>
    <s v="gerenciatactica@upkeepservices.com.co"/>
    <n v="6013274850"/>
    <n v="1176"/>
    <n v="13211997"/>
    <d v="2025-06-03T00:00:00"/>
    <n v="1172"/>
    <n v="19499200"/>
    <d v="2025-05-07T00:00:00"/>
    <s v="DIRECCION DE GESTION CORPORATIVA Y RELACION CON EL CIUDADANO"/>
    <s v="OTI"/>
    <n v="13211997"/>
    <n v="10"/>
    <d v="2025-06-09T00:00:00"/>
    <d v="2025-06-20T00:00:00"/>
    <d v="2025-07-08T00:00:00"/>
  </r>
  <r>
    <n v="2025"/>
    <n v="615"/>
    <s v="ORDEN DE COMPRA 146951"/>
    <x v="0"/>
    <s v="ORDEN DE COMPRA 146951"/>
    <x v="3"/>
    <s v="N.A"/>
    <s v="Grupo Interno de Trabajo de Servicios Administrativos"/>
    <s v="CONTRATAR EL SERVICIO INTEGRAL DE TRANSPORTE AUTOMOTOR TERRESTRE ESPECIAL PARA LA SECRETARÍA DISTRITAL DE CULTURA, RECREACIÓN Y DEPORTE."/>
    <s v="1 1. Inversión"/>
    <s v="O230117330120240122_x000a_O230117330120240152_x000a_O230117330120240123_x000a_O230117330120240144_x000a_O230117459920240163_x000a_O21202020060464116_x000a_O230117330120240217"/>
    <s v="2 Jurídica"/>
    <n v="900470772"/>
    <s v="TRANSPORTES CSC SAS - EN REORGANIZACION"/>
    <s v="gerencia@transportescsc.com"/>
    <n v="6013274850"/>
    <s v="1184_x000a_1185_x000a_1186_x000a_1187_x000a_1188_x000a_1189_x000a_1190_x000a_1194_x000a_1193"/>
    <s v="21712417_x000a_70.923.619_x000a_10.001.708_x000a_10.155.808_x000a_49.697.932_x000a_39.922.831_x000a_31.837.718_x000a_101.466.558_x000a_92.707.260"/>
    <d v="2025-06-03T00:00:00"/>
    <s v="792_x000a_928_x000a_911_x000a_912_x000a_923_x000a_902_x000a_773_x000a_947_x000a_943"/>
    <s v="22000000_x000a_71.200.000_x000a_10.400.000_x000a_10.400.000_x000a_50.000.000_x000a_40.000.000_x000a_32.000.000_x000a_173.644.675_x000a_93.000.000"/>
    <s v="7/03/2025_x000a_18/03/2025_x000a_18/03/2025_x000a_18/03/2025_x000a_18/03/2025_x000a_17/03/2025_x000a_06/03/2025_x000a_19/03/2025_x000a_19/03/2025"/>
    <s v="DIRECCION DE GESTION CORPORATIVA Y RELACION CON EL CIUDADANO"/>
    <s v="Grupo Interno de Trabajo de Servicios Administrativos"/>
    <n v="47270972.439999998"/>
    <n v="175"/>
    <d v="2025-05-30T00:00:00"/>
    <d v="2025-06-05T00:00:00"/>
    <d v="2025-12-31T00:00:00"/>
  </r>
  <r>
    <n v="2025"/>
    <n v="616"/>
    <m/>
    <x v="1"/>
    <s v="CONVENIO INTERADMINISTRATIVO SCRD"/>
    <x v="5"/>
    <s v="N.A"/>
    <s v="Subsecretaría Distrital de Cultura Ciudadana y Gestión del _x000a_Conocimiento"/>
    <s v="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
    <s v="1 1. Inversión"/>
    <s v="N.A"/>
    <s v="2 Jurídica"/>
    <n v="899999061"/>
    <s v="Oficina Consejería _x000a_Distrital de Paz, Víctimas y Reconciliación"/>
    <s v="ventanillaelectronica@alcaldiabogota.gov.co"/>
    <n v="6013274850"/>
    <s v="N.A"/>
    <s v="N.A"/>
    <s v="N.A"/>
    <s v="N.A"/>
    <s v="N.A"/>
    <s v="N.A"/>
    <s v="Subsecretaría Distrital de Cultura Ciudadana y Gestión del _x000a_Conocimiento"/>
    <s v="Subsecretaría Distrital de Cultura Ciudadana y Gestión del _x000a_Conocimiento"/>
    <n v="186934656"/>
    <n v="180"/>
    <d v="2025-05-30T00:00:00"/>
    <d v="2025-06-03T00:00:00"/>
    <d v="2025-12-02T00:00:00"/>
  </r>
  <r>
    <n v="2025"/>
    <n v="617"/>
    <m/>
    <x v="0"/>
    <s v="ORDEN DE COMPRA 146978"/>
    <x v="0"/>
    <s v="N.A"/>
    <s v="GIT de gestión financiera"/>
    <s v="Suministro de Certificados Digitales de Función Pública Acreditado."/>
    <s v="1 1. Inversión"/>
    <s v="O21202020080282130"/>
    <s v="2 Jurídica"/>
    <n v="901312112"/>
    <s v="CAMERFIRMA COLOMBIA SAS"/>
    <s v="juridico@colombia.camerfirma.com"/>
    <n v="6013274850"/>
    <n v="1195"/>
    <n v="1775605"/>
    <d v="2025-06-04T00:00:00"/>
    <n v="1122"/>
    <n v="4927435"/>
    <d v="2025-04-25T00:00:00"/>
    <s v="DIRECCION DE GESTION CORPORATIVA Y RELACION CON EL CIUDADANO"/>
    <s v="GIT de gestión financiera"/>
    <n v="1775604.05"/>
    <n v="180"/>
    <d v="2025-05-30T00:00:00"/>
    <d v="2025-06-12T00:00:00"/>
    <d v="2025-12-31T00:00:00"/>
  </r>
  <r>
    <n v="2025"/>
    <n v="618"/>
    <s v="https://community.secop.gov.co/Public/Tendering/OpportunityDetail/Index?noticeUID=CO1.NTC.8236431&amp;isFromPublicArea=True&amp;isModal=False"/>
    <x v="1"/>
    <s v="SCDPI-210-00363-25"/>
    <x v="1"/>
    <s v="TITULO PROFESIONAL EN LAS AREAS DEL CONOCIMIENTO EN: BELLAS ARTES; CIENCIAS DE LA EDUCACIÓN; CIENCIAS SOCIALES Y HUMANAS; ECONOMÍA, ADMINISTRACIÓN, CONTADURÍA Y AFINES; INGENIERÍA, ARQUITECTURA, URBANISMO Y AFINES, CON TRES (3) AÑOS DE EXPERIENCIA"/>
    <s v="DIRECCIÓN DE ASUNTOS LOCALES Y PARTICIPACIÓN"/>
    <s v="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
    <s v="1 1. Inversión"/>
    <s v="O230117330120240217"/>
    <s v="1 Natural "/>
    <n v="80162474"/>
    <s v="CARLOS ANDRES LASSO VASQUEZ"/>
    <s v="candelaria@scrd.gov.co"/>
    <n v="6013274850"/>
    <n v="1215"/>
    <n v="51972000"/>
    <d v="2025-06-09T00:00:00"/>
    <n v="593"/>
    <n v="73200000"/>
    <d v="2025-02-07T00:00:00"/>
    <s v="SUBSECRETARÍA DE GOBERNANZA"/>
    <s v="DIRECCIÓN DE ASUNTOS LOCALES Y PARTICIPACIÓN"/>
    <n v="51972000"/>
    <n v="213"/>
    <d v="2025-06-06T00:00:00"/>
    <d v="2025-06-10T00:00:00"/>
    <d v="2025-12-31T00:00:00"/>
  </r>
  <r>
    <n v="2025"/>
    <n v="619"/>
    <s v="https://community.secop.gov.co/Public/Tendering/OpportunityDetail/Index?noticeUID=CO1.NTC.8248959&amp;isFromPublicArea=True&amp;isModal=False"/>
    <x v="1"/>
    <s v="SCDPI-21418-01189-25"/>
    <x v="1"/>
    <s v="Profesional en derecho con cuatro (4) años de experiencia profesional y/o relacionada con el objeto y/u obligaciones del contrato."/>
    <s v="DIRECCIÓN DE ARTE, CULTURA Y PATRIMONIO"/>
    <s v="Prestar servicios profesionales a la Secretaría Distrital de Cultura, Recreación y Deporte - Subdirección de Infraestructura y Patrimonio Cultural adelantando las actividades de orden jurídico requeridas para la planeación, revisión y seguimiento de la gestión contractual y acciones de protección y conservación del patrimonio cultural del Distrito Capital a cargo de la dependencia, atendiendo la unidad de criterio de la Entidad"/>
    <s v="1 1. Inversión"/>
    <s v="O230117330120240080"/>
    <s v="1 Natural "/>
    <n v="37121015"/>
    <s v="ROCIO ELISABETH GOYES MORAN"/>
    <s v="rocio.goyes@scrd.gov.co"/>
    <n v="6013274850"/>
    <n v="1237"/>
    <n v="52786500"/>
    <d v="2025-06-09T00:00:00"/>
    <n v="1191"/>
    <n v="64968000"/>
    <d v="2025-05-19T00:00:00"/>
    <s v="SUBDIRECCIÓN DE INFRAESTRUCTURA Y PATRIMONIO CULTURAL"/>
    <s v="DIRECCIÓN DE ARTE, CULTURA Y PATRIMONIO"/>
    <n v="52786500"/>
    <n v="195"/>
    <d v="2025-06-06T00:00:00"/>
    <d v="2025-06-13T00:00:00"/>
    <d v="2025-12-28T00:00:00"/>
  </r>
  <r>
    <n v="2025"/>
    <n v="620"/>
    <s v="https://operaciones.colombiacompra.gov.co/tienda-virtual-del-estado-colombiano/ordenes-compra/147273"/>
    <x v="0"/>
    <s v="ORDEN DE COMPRA 147273"/>
    <x v="7"/>
    <s v="N.A"/>
    <s v="SUBDIRECCION DE INFRAESTRUCTURA Y PATRIMONIO CULTURAL"/>
    <s v="Adherirse al acuerdo marco de precio No. CCE-126- 2023 para contratar la prestación del servicio integral de aseo y cafetería para el Centro Felicidad Chapinero, equipamiento a cargo de la Secretaría Distrital de Cultura Recreación y Deporte"/>
    <s v="1 1. Inversión"/>
    <s v="O230117330120240123"/>
    <s v="2 Jurídica"/>
    <n v="901677831"/>
    <s v="UNIÓN TEMPORAL SERVIASEAMOS"/>
    <s v="licitacionesbogota@serviasesorias.com"/>
    <n v="6013274850"/>
    <n v="1236"/>
    <n v="466814603"/>
    <d v="2025-06-09T00:00:00"/>
    <n v="1189"/>
    <n v="1189472507335"/>
    <d v="2025-05-16T00:00:00"/>
    <s v="DIRECCIÓN DE ARTE, CULTURA Y PATRIMONIO"/>
    <s v="SUBDIRECCION DE INFRAESTRUCTURA Y PATRIMONIO CULTURAL"/>
    <n v="466814602.76999998"/>
    <n v="195"/>
    <d v="2025-06-06T00:00:00"/>
    <d v="2025-06-13T00:00:00"/>
    <d v="2025-12-31T00:00:00"/>
  </r>
  <r>
    <n v="2025"/>
    <n v="621"/>
    <m/>
    <x v="1"/>
    <s v="N/A - PROCESO CARGADO POR EL SENA"/>
    <x v="5"/>
    <s v="N.A"/>
    <s v="SUBDIRECCIÓN DE GESTIÓN CULTURAL Y ARTÍSTICA"/>
    <s v="Aunar esfuerzos técnicos, administrativos, logísticos y financieros, entre EL SENA Y LA SCRD, para adelantar acciones conjuntas enmarcadas dentro de la misión institucional de  las partes, que permitan desarrollar las estrategias en: asesoría para la creación de empresas y desarrollo empresarial, evaluación y certificación de competencias laborales, formación profesional integral, gestión para el empleo, y préstamo de ambientes dotados y espacios físicos; con el fin de mejorar la productividad del tejido empresarial y la calidad de vida de los habitantes de Bogotá distrito capita."/>
    <s v="1 1. Inversión"/>
    <s v="N.A"/>
    <s v="2 Jurídica"/>
    <n v="899999034"/>
    <s v="SENA - REGIONAL DISTRITO CAPITAL"/>
    <s v="jorge.londono.sena.edu.co"/>
    <n v="6013274850"/>
    <s v="N.A"/>
    <s v="N.A"/>
    <s v="N.A"/>
    <s v="N.A"/>
    <s v="N.A"/>
    <s v="N.A"/>
    <s v="DIRECCIÓN DE ARTE, CULTURA Y PATRIMONIO"/>
    <s v="SUBDIRECCIÓN DE GESTIÓN CULTURAL Y ARTÍSTICA"/>
    <n v="0"/>
    <n v="15145"/>
    <d v="2025-06-06T00:00:00"/>
    <d v="2025-06-06T00:00:00"/>
    <d v="2028-12-31T00:00:00"/>
  </r>
  <r>
    <n v="2025"/>
    <n v="622"/>
    <s v="https://community.secop.gov.co/Public/Tendering/OpportunityDetail/Index?noticeUID=CO1.NTC.8061490&amp;isFromPublicArea=True&amp;isModal=False"/>
    <x v="4"/>
    <s v="SCRD-LP-11-2025"/>
    <x v="7"/>
    <s v="N.A"/>
    <s v="Director de Asuntos Locales y Participación"/>
    <s v="Prestar el servicio de Operador Logístico a la Secretaría de Cultura, Recreación y Deporte, en actividades asociadas a los eventos y/o programación en la que participa y/o que se genere de conformidad con el plan de acción del organismo, en el marco del Plan de Desarrollo &quot;Bogotá camina segura"/>
    <s v="1 1. Inversión"/>
    <s v="O230117330120240122_x000a_O230117330120240144_x000a_O230117330120240102_x000a_O230117330120240080_x000a_O230117459920240163_x000a_O230117330120240081_x000a_O230117330120240123_x000a_O230117330120240217"/>
    <s v="2 Jurídica"/>
    <n v="900275221"/>
    <s v="P73 GROUP S.A.S."/>
    <s v="licitaciones@dubrands.com"/>
    <n v="6013274850"/>
    <s v="1358_x000a_1359_x000a_1360_x000a_1361_x000a_1362_x000a_1363_x000a_1364_x000a_1365_x000a_1366_x000a_1367_x000a_1368_x000a_1369_x000a_1370"/>
    <s v="230000000_x000a_163.256.000_x000a_27.000.000_x000a_1.000.000_x000a_66.104.575_x000a_35.132.500_x000a_116.478.000_x000a_147.980.000_x000a_594.522.191_x000a_6.000.000_x000a_28.000.000_x000a_5.000.000_x000a_531.221.000"/>
    <d v="2025-06-20T00:00:00"/>
    <s v="774_x000a_778_x000a_799_x000a_800_x000a_802_x000a_816_x000a_825_x000a_846_x000a_856_x000a_857_x000a_860_x000a_862_x000a_883"/>
    <s v="$6.000.000_x000a_$230.000.000_x000a_$163.256.000_x000a_$27.000.000_x000a_$1.000.000_x000a_$66.104.575_x000a_$531.221.000_x000a_$35.132.500_x000a_$5.000.000_x000a_$116.478.000_x000a_$147.980.000_x000a_$594.522.191_x000a_$28.000.000"/>
    <s v="06/03/2025_x000a_07/03/2025_x000a_07/03/2025_x000a_07/03/2025_x000a_07/03/2025_x000a_07/03/2025_x000a_10/03/2025_x000a_11/03/2025_x000a_11/03/2025_x000a_11/03/2025_x000a_11/03/2025_x000a_11/03/2025_x000a_11//03/2025"/>
    <s v="SUBSECRETARÍA DE GOBERNANZA"/>
    <s v="Director de Asuntos Locales y Participación"/>
    <n v="1951694266"/>
    <n v="195"/>
    <d v="2025-06-11T00:00:00"/>
    <d v="2025-06-24T00:00:00"/>
    <d v="2025-12-30T00:00:00"/>
  </r>
  <r>
    <n v="2025"/>
    <n v="623"/>
    <s v="https://community.secop.gov.co/Public/Tendering/OpportunityDetail/Index?noticeUID=CO1.NTC.8046731&amp;isFromPublicArea=True&amp;isModal=False"/>
    <x v="4"/>
    <s v="SCRD-LP-09-2025"/>
    <x v="8"/>
    <s v="N.A"/>
    <s v="Dirección de Lectura y Bibliotecas"/>
    <s v="Operar La Red Distrital De Bibliotecas Públicas -Biblored"/>
    <s v="1 1. Inversión"/>
    <s v="O230117330120240082"/>
    <s v="2 Jurídica"/>
    <n v="901953735"/>
    <s v="UT BIBLORED T &amp; G 2025 "/>
    <s v="administrativa@grupoiscolombia.com"/>
    <n v="6013274850"/>
    <s v="1281_x000a_1282_x000a_1283_x000a_1284_x000a_1285_x000a_1286"/>
    <s v="1000000000_x000a_248.000.000_x000a_3.650.000.000_x000a_577.710.500_x000a_3.009.868.784_x000a_20.682.278.428_x000a_"/>
    <d v="2025-06-13T00:00:00"/>
    <s v="748_x000a_747_x000a_746_x000a_745_x000a_815_x000a_891_x000a_"/>
    <s v="1.000.000.000_x000a_ 248.000.000_x000a_ 3.650.000.000_x000a_ 577.710.500_x000a_ 3.009.868.784 _x000a_20.819.656.345"/>
    <s v="26/02/2025_x000a_26/02/2025_x000a_26/02/2025_x000a_26/02/2025_x000a_07/03/2025_x000a_12/03/2025"/>
    <s v="Dirección de Lectura y Bibliotecas"/>
    <s v="Dirección de Lectura y Bibliotecas"/>
    <n v="29167857712"/>
    <n v="195"/>
    <d v="2025-06-11T00:00:00"/>
    <d v="2025-06-16T00:00:00"/>
    <d v="2025-12-31T00:00:00"/>
  </r>
  <r>
    <n v="2025"/>
    <n v="624"/>
    <s v="https://community.secop.gov.co/Public/Tendering/OpportunityDetail/Index?noticeUID=CO1.NTC.8269200&amp;isFromPublicArea=True&amp;isModal=False"/>
    <x v="1"/>
    <s v="CONTRATO DE ARRENDAMIENTO TO DO PROJECTS SAS"/>
    <x v="9"/>
    <s v="N.A"/>
    <s v="SUBDIRECCIÓN DE GESTIÓN CULTURAL Y ARTÍSTICA"/>
    <s v="Prestar el servicio de arrendamiento de los siguientes espacios; 1. Teatro Urbano y 2. Lobby del Teatro, para la programación denominada “EVENTO JAC 11 AL 16 DE JUNIO DE 2025."/>
    <s v="4 4. Otro"/>
    <s v="N.A"/>
    <s v="2 Jurídica"/>
    <n v="900591724"/>
    <s v="TO-DO PROJECTS S.A.S."/>
    <s v="romyna@to-doprojects.com"/>
    <n v="6013274850"/>
    <s v="N.A"/>
    <s v="N.A"/>
    <s v="N.A"/>
    <s v="N.A"/>
    <s v="N.A"/>
    <s v="N.A"/>
    <s v="DIRECCIÓN DE ARTE, CULTURA Y PATRIMONIO"/>
    <s v="SUBDIRECCIÓN DE GESTIÓN CULTURAL Y ARTÍSTICA"/>
    <n v="53171526"/>
    <n v="6"/>
    <d v="2025-06-11T00:00:00"/>
    <d v="2025-06-11T00:00:00"/>
    <d v="2025-06-16T00:00:00"/>
  </r>
  <r>
    <n v="2025"/>
    <n v="625"/>
    <s v="https://community.secop.gov.co/Public/Tendering/OpportunityDetail/Index?noticeUID=CO1.NTC.8296200&amp;isFromPublicArea=True&amp;isModal=False"/>
    <x v="2"/>
    <s v="CORPORACIÓN LLANO Y JOROPO"/>
    <x v="10"/>
    <s v="N.A"/>
    <s v="DIRECCION DE FOMENTO"/>
    <s v="Celebrar contrato de colaboración para la realización del proyecto &quot;XII Encuentro Internacional Maestros del Arpa 2025&quot; al cual se le asignó recursos mediante la Convocatoria pública del Programa Distrital de Apoyos Concertados PDAC 2025, en la modalidad Proyectos locales e interlocale"/>
    <s v="1 1. Inversión"/>
    <s v="O230117330120240152"/>
    <s v="2 Jurídica"/>
    <n v="900726307"/>
    <s v="CORPORACIÓN LLANO Y JOROPO"/>
    <s v="hildoarielarpista@hotmail.com"/>
    <n v="6013274850"/>
    <n v="1373"/>
    <n v="120653367"/>
    <d v="2025-06-20T00:00:00"/>
    <n v="1099"/>
    <n v="120653367"/>
    <d v="2025-04-16T00:00:00"/>
    <s v="SUBSECRETARÍA DE GOBERNANZA"/>
    <s v="DIRECCION DE FOMENTO"/>
    <n v="120653367"/>
    <n v="180"/>
    <d v="2025-06-19T00:00:00"/>
    <d v="2025-06-26T00:00:00"/>
    <d v="2025-12-15T00:00:00"/>
  </r>
  <r>
    <n v="2025"/>
    <n v="626"/>
    <s v="https://community.secop.gov.co/Public/Tendering/OpportunityDetail/Index?noticeUID=CO1.NTC.8296205&amp;isFromPublicArea=True&amp;isModal=False"/>
    <x v="2"/>
    <s v="FUNDACIÓN INTEGRANDO FRONTERAS"/>
    <x v="10"/>
    <s v="N.A"/>
    <s v="DIRECCION DE FOMENTO"/>
    <s v="celebrar contrato de colaboración para la realización del proyecto &quot;27 fudc&quot; al cual se le asignó recursos mediante la convocatoria pública del programa distrital de apoyos concertados pdac 2025, en la modalidad proyectos locales e interlocales."/>
    <s v="1 1. Inversión"/>
    <s v="O230117330120240152"/>
    <s v="2 Jurídica"/>
    <n v="830099776"/>
    <s v="FUNDACIÓN INTEGRANDO FRONTERAS"/>
    <s v="info@integrandofronteras.org"/>
    <n v="6013274850"/>
    <n v="1330"/>
    <n v="120653367"/>
    <d v="2025-06-19T00:00:00"/>
    <n v="1087"/>
    <n v="120653367"/>
    <d v="2025-04-16T00:00:00"/>
    <s v="SUBSECRETARÍA DE GOBERNANZA"/>
    <s v="DIRECCION DE FOMENTO"/>
    <n v="120653367"/>
    <n v="180"/>
    <d v="2025-06-18T00:00:00"/>
    <d v="2025-06-26T00:00:00"/>
    <d v="2025-12-15T00:00:00"/>
  </r>
  <r>
    <n v="2025"/>
    <n v="627"/>
    <s v="https://community.secop.gov.co/Public/Tendering/OpportunityDetail/Index?noticeUID=CO1.NTC.8296132&amp;isFromPublicArea=True&amp;isModal=False"/>
    <x v="2"/>
    <s v="ASOCIACIÓN CULTURAL VUELO"/>
    <x v="10"/>
    <s v="N.A"/>
    <s v="DIRECCION DE FOMENTO"/>
    <s v="Celebrar contrato de colaboración para la realización del proyecto &quot;Lenguajes Del Corazón: Laboratorios De Creación Artística Para El Bienestar Emocional De Niños, Niñas Y Adolescentes De Bogotá&quot; al cual se le asignó recursos mediante la Convocatoria pública del Programa Distrital de Apoyos Concertados PDAC 2025, en la modalidad Proyectos locales e interlocales."/>
    <s v="1 1. Inversión"/>
    <s v="O230117330120240152"/>
    <s v="2 Jurídica"/>
    <n v="830131278"/>
    <s v="ASOCIACIÓN CULTURAL VUELO"/>
    <s v="asociacionculturalvuelo@gmail.com"/>
    <n v="6013274850"/>
    <n v="1371"/>
    <s v="69.183.000"/>
    <d v="2025-06-20T00:00:00"/>
    <n v="1088"/>
    <n v="69183000"/>
    <d v="2025-04-16T00:00:00"/>
    <s v="SUBSECRETARÍA DE GOBERNANZA"/>
    <s v="DIRECCION DE FOMENTO"/>
    <n v="69183000"/>
    <n v="180"/>
    <d v="2025-06-19T00:00:00"/>
    <d v="2025-06-27T00:00:00"/>
    <d v="2025-12-15T00:00:00"/>
  </r>
  <r>
    <n v="2025"/>
    <n v="628"/>
    <s v="https://community.secop.gov.co/Public/Tendering/OpportunityDetail/Index?noticeUID=CO1.NTC.8296123&amp;isFromPublicArea=True&amp;isModal=False"/>
    <x v="2"/>
    <s v="FUNDACIÓN TEF"/>
    <x v="10"/>
    <s v="N.A"/>
    <s v="DIRECCION DE FOMENTO"/>
    <s v="Celebrar contrato de colaboración para la realización del proyecto &quot;Teatro Para La Construcción De Convivencia Y Paz 2025&quot; al cual se le asignó recursos mediante la Convocatoria pública del Programa Distrital de Apoyos Concertados PDAC 2025, en la modalidad Proyectos locales e interlocales."/>
    <s v="1 1. Inversión"/>
    <s v="O230117330120240152"/>
    <s v="2 Jurídica"/>
    <n v="800116995"/>
    <s v="FUNDACIÓN CULTURAL TEATRO EXPERIMENTAL FONTIBON TEF"/>
    <s v="experimentalfontibon@yahoo.es"/>
    <n v="6013274850"/>
    <n v="1375"/>
    <n v="120653367"/>
    <d v="2025-06-20T00:00:00"/>
    <n v="1116"/>
    <n v="120653367"/>
    <d v="2025-04-16T00:00:00"/>
    <s v="SUBSECRETARÍA DE GOBERNANZA"/>
    <s v="DIRECCION DE FOMENTO"/>
    <n v="120653367"/>
    <n v="180"/>
    <s v="19//06/2025"/>
    <d v="2025-06-27T00:00:00"/>
    <d v="2025-12-15T00:00:00"/>
  </r>
  <r>
    <n v="2025"/>
    <n v="629"/>
    <s v="https://community.secop.gov.co/Public/Tendering/OpportunityDetail/Index?noticeUID=CO1.NTC.8295939&amp;isFromPublicArea=True&amp;isModal=False"/>
    <x v="2"/>
    <s v="ASOCIACIÓN AMAYTA"/>
    <x v="10"/>
    <s v="N.A"/>
    <s v="DIRECCION DE FOMENTO"/>
    <s v="celebrar contrato de colaboración para la realización del proyecto &quot;escuela de formación artística y cultural efac16&quot; al cual se le asignó recursos mediante la convocatoria pública del programa distrital de apoyos concertados pdac 2025, en la modalidad proyectos locales e interlocales."/>
    <s v="1 1. Inversión"/>
    <s v="O230117330120240152"/>
    <s v="2 Jurídica"/>
    <n v="830052630"/>
    <s v="ASOCIACIÓN PARA EL DESARROLLO SOCIAL, CULTURAL, RECREODEPORTIVO Y COMUNITARIO AMAYTA"/>
    <s v="amayta16@gmail.com"/>
    <n v="6013274850"/>
    <n v="1331"/>
    <n v="120653367"/>
    <d v="2025-06-19T00:00:00"/>
    <n v="1085"/>
    <n v="120653367"/>
    <d v="2025-04-16T00:00:00"/>
    <s v="SUBSECRETARÍA DE GOBERNANZA"/>
    <s v="DIRECCION DE FOMENTO"/>
    <n v="120653367"/>
    <n v="180"/>
    <d v="2025-06-18T00:00:00"/>
    <d v="2025-06-26T00:00:00"/>
    <d v="2025-12-15T00:00:00"/>
  </r>
  <r>
    <n v="2025"/>
    <n v="630"/>
    <s v="https://community.secop.gov.co/Public/Tendering/OpportunityDetail/Index?noticeUID=CO1.NTC.8295817&amp;isFromPublicArea=True&amp;isModal=False"/>
    <x v="2"/>
    <s v="FUNDACIÓN EL CIELO EN LA TIERRA"/>
    <x v="10"/>
    <s v="N.A"/>
    <s v="DIRECCION DE FOMENTO"/>
    <s v="Celebrar contrato de colaboración para la realización del proyecto &quot;Capacitación audiovisual y ambiental ¿Cuál es tu video?&quot; al cual se le asignó recursos mediante la Convocatoria pública del Programa Distrital de Apoyos Concertados PDAC 2025, en la modalidad Proyectos locales e interlocales."/>
    <s v="1 1. Inversión"/>
    <s v="O230117330120240152"/>
    <s v="2 Jurídica"/>
    <n v="830076484"/>
    <s v="FUNDACIÓN EL CIELO EN LA TIERRA"/>
    <s v="elcieloenlatierra@yahoo.com"/>
    <n v="6013274850"/>
    <n v="1380"/>
    <n v="77746840"/>
    <d v="2025-06-20T00:00:00"/>
    <n v="1086"/>
    <n v="77746840"/>
    <d v="2025-04-16T00:00:00"/>
    <s v="SUBSECRETARÍA DE GOBERNANZA"/>
    <s v="DIRECCION DE FOMENTO"/>
    <n v="77746840"/>
    <n v="180"/>
    <d v="2025-06-19T00:00:00"/>
    <d v="2025-06-26T00:00:00"/>
    <d v="2025-12-15T00:00:00"/>
  </r>
  <r>
    <n v="2025"/>
    <n v="631"/>
    <s v="https://community.secop.gov.co/Public/Tendering/OpportunityDetail/Index?noticeUID=CO1.NTC.8296037&amp;isFromPublicArea=True&amp;isModal=False"/>
    <x v="2"/>
    <s v="FUNDACIÓN LA MALDITA VANIDAD"/>
    <x v="10"/>
    <s v="N.A"/>
    <s v="DIRECCION DE FOMENTO"/>
    <s v="celebrar contrato de colaboración para la realización del proyecto &quot;mirada paralela. sexta edición. un homenaje a la vida y obra de TENNESSEE WILLIAMS&quot; al cual se le asignó recursos mediante la convocatoria pública del programa distrital de apoyos concertados PDAC 2025, en la modalidad proyectos locales e interlocales"/>
    <s v="1 1. Inversión"/>
    <s v="O230117330120240152"/>
    <s v="2 Jurídica"/>
    <n v="900652605"/>
    <s v="FUNDACIÓN LA MALDITA VANIDAD"/>
    <s v="lamalditavanidadteatro@gmail.com"/>
    <n v="6013274850"/>
    <n v="1453"/>
    <n v="60450000"/>
    <d v="2025-06-26T00:00:00"/>
    <n v="1110"/>
    <n v="60450000"/>
    <d v="2025-04-16T00:00:00"/>
    <s v="SUBSECRETARÍA DE GOBERNANZA"/>
    <s v="DIRECCION DE FOMENTO"/>
    <n v="60450000"/>
    <n v="180"/>
    <d v="2025-06-18T00:00:00"/>
    <d v="2025-06-26T00:00:00"/>
    <d v="2025-12-15T00:00:00"/>
  </r>
  <r>
    <n v="2025"/>
    <n v="632"/>
    <s v="https://community.secop.gov.co/Public/Tendering/OpportunityDetail/Index?noticeUID=CO1.NTC.8300614&amp;isFromPublicArea=True&amp;isModal=False"/>
    <x v="2"/>
    <s v="FUNDACIÓN ARMONÍA VIVA"/>
    <x v="10"/>
    <s v="N.A"/>
    <s v="DIRECCION DE FOMENTO"/>
    <s v="Celebrar contrato de colaboración para la realización del proyecto &quot;iv festival filarmónico talentos emergentes de bogotá - un festival de todos y siempre cerca de tí&quot; al cual se le asignó recursos mediante la convocatoria pública del programa distrital de apoyos concertados pdac 2025, en la modalidad proyectos locales e interlocales."/>
    <s v="1 1. Inversión"/>
    <s v="O230117330120240152"/>
    <s v="2 Jurídica"/>
    <n v="900186637"/>
    <s v="FUNDACIÓN ARMONÍA VIVA"/>
    <s v="fundacionelclandestino@gmail.com"/>
    <n v="6013274850"/>
    <n v="1451"/>
    <n v="90214850"/>
    <d v="2025-06-26T00:00:00"/>
    <n v="1103"/>
    <n v="90214850"/>
    <d v="2025-04-16T00:00:00"/>
    <s v="SUBSECRETARÍA DE GOBERNANZA"/>
    <s v="DIRECCION DE FOMENTO"/>
    <n v="90214850"/>
    <n v="180"/>
    <d v="2024-06-19T00:00:00"/>
    <d v="2025-06-26T00:00:00"/>
    <d v="2025-12-15T00:00:00"/>
  </r>
  <r>
    <n v="2025"/>
    <n v="633"/>
    <s v="https://community.secop.gov.co/Public/Tendering/OpportunityDetail/Index?noticeUID=CO1.NTC.8300716&amp;isFromPublicArea=True&amp;isModal=False"/>
    <x v="2"/>
    <s v="ASOCIACIÓN JUVENIL DE ARTE SOCIAL VIDEOS Y ROLLOS"/>
    <x v="10"/>
    <s v="N.A"/>
    <s v="DIRECCION DE FOMENTO"/>
    <s v="celebrar contrato de colaboración para la realización del proyecto &quot;escuela cultural de artes “fuerza creativa, arte y pensamiento juvenil en acción”&quot; al cual se le asignó recursos mediante la convocatoria pública del programa distrital de apoyos concertados pdac 2025, en la modalidad proyectos locales e interlocales"/>
    <s v="1 1. Inversión"/>
    <s v="O230117330120240152"/>
    <s v="2 Jurídica"/>
    <n v="900397013"/>
    <s v="ASOCIACIÓN JUVENIL DE ARTE SOCIAL VIDEOS Y ROLLOS"/>
    <s v="videosyrollos@gmail.com"/>
    <n v="6013274850"/>
    <n v="1452"/>
    <n v="95128000"/>
    <d v="2025-06-26T00:00:00"/>
    <n v="1096"/>
    <n v="95128000"/>
    <d v="2025-04-16T00:00:00"/>
    <s v="SUBSECRETARÍA DE GOBERNANZA"/>
    <s v="DIRECCION DE FOMENTO"/>
    <n v="95128000"/>
    <n v="180"/>
    <d v="2025-06-18T00:00:00"/>
    <d v="2025-06-27T00:00:00"/>
    <d v="2025-12-15T00:00:00"/>
  </r>
  <r>
    <n v="2025"/>
    <n v="635"/>
    <s v="https://community.secop.gov.co/Public/Tendering/OpportunityDetail/Index?noticeUID=CO1.NTC.8217033&amp;isFromPublicArea=True&amp;isModal=False"/>
    <x v="3"/>
    <s v="ACEPTACION DE OFERTA - SCRD-MIC-27-2025"/>
    <x v="6"/>
    <s v="N.A"/>
    <s v="Grupo Interno de Trabajo de Infraestructura y Sistemas de_x000a_Información"/>
    <s v="Adquisición Licencias software Jira para gestión proyectos y planes de acción de TI."/>
    <s v="1 1. Inversión"/>
    <s v="O230117459920240163"/>
    <s v="2 Jurídica"/>
    <n v="901394655"/>
    <s v="ROYAL TECH GROUP S.A.S."/>
    <s v="hello@royaltech.group"/>
    <n v="6013274850"/>
    <n v="1387"/>
    <n v="20209400"/>
    <d v="2025-06-24T00:00:00"/>
    <n v="377"/>
    <n v="32000000"/>
    <d v="2025-01-24T00:00:00"/>
    <s v="DIRECCION DE GESTION CORPORATIVA Y RELACION CON EL CIUDADANO"/>
    <s v="Grupo Interno de Trabajo de Infraestructura y Sistemas de_x000a_Información"/>
    <n v="20209400"/>
    <n v="30"/>
    <d v="2025-06-20T00:00:00"/>
    <d v="2025-06-26T00:00:00"/>
    <d v="2025-07-25T00:00:00"/>
  </r>
  <r>
    <n v="2025"/>
    <n v="645"/>
    <m/>
    <x v="0"/>
    <s v="ORDEN DE COMPRA 147552"/>
    <x v="0"/>
    <s v="N.A"/>
    <s v="Grupo Interno de Trabajo de Servicios Administrativos"/>
    <s v="CONTRATAR EL SUMINISTRO DE TÓNER Y CARTUCHOS PARA LAS IMPRESORAS DE LA SECRETARÍA DISTRITAL DE CULTURA RECREACIÓN Y DEPORTE"/>
    <s v="1 1. Inversión"/>
    <s v="O2120201003063699060"/>
    <s v="2 Jurídica"/>
    <n v="804000673"/>
    <s v="HARDWARE ASESORIAS SOFTWARE LTDA - HAS LTDA"/>
    <s v="luz.chavarria@hasltda.com"/>
    <n v="6013274850"/>
    <n v="1332"/>
    <n v="22020000"/>
    <d v="2025-06-19T00:00:00"/>
    <n v="1213"/>
    <n v="22045000"/>
    <d v="2025-06-05T00:00:00"/>
    <s v="DIRECCION DE GESTION CORPORATIVA Y RELACION CON EL CIUDADANO"/>
    <s v="Grupo Interno de Trabajo de Servicios Administrativos"/>
    <n v="22020000"/>
    <n v="35"/>
    <d v="2025-06-13T00:00:00"/>
    <d v="2025-06-26T00:00:00"/>
    <d v="2025-07-31T00:00:00"/>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r>
    <m/>
    <m/>
    <m/>
    <x v="5"/>
    <m/>
    <x v="11"/>
    <m/>
    <m/>
    <m/>
    <m/>
    <m/>
    <m/>
    <m/>
    <m/>
    <m/>
    <m/>
    <m/>
    <m/>
    <m/>
    <m/>
    <m/>
    <m/>
    <m/>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n v="2025"/>
    <n v="600"/>
    <s v="https://community.secop.gov.co/Public/Tendering/OpportunityDetail/Index?noticeUID=CO1.NTC.7914933&amp;isFromPublicArea=True&amp;isModal=False"/>
    <s v="SELECCION ABREVIADA"/>
    <s v="SCRD.SASI-01-2025"/>
    <s v="SUMINISTRO"/>
    <s v="N.A"/>
    <s v="DIRECCION DE LECTURA Y BIBLIOTECAS"/>
    <s v="SUMINISTRO Y DISTRIBUCIÓN DE BUZONES PARA LA DEVOLUCIÓN DE MATERIALES BIBLIOGRÁFICOS; EN EL MARCO DEL PROYECTO DE REGALÍAS CON CÓDIGO BPIN 2023011010004 &quot;FORTALECIMIENTO DE LA RED DISTRITAL DE BIBLIOTECAS PÚBLICAS - BIBLORED DE BOGOTÁ&quot;."/>
    <x v="0"/>
    <s v="00AR-3301-1603-2023-01101-0004"/>
    <x v="0"/>
    <n v="900995679"/>
    <s v="TEMPOEFECTIVAS (LOTE 1)"/>
    <s v="tempoefectivasas@gmail.com"/>
    <n v="6013274850"/>
    <n v="6025"/>
    <n v="34882220"/>
    <d v="2025-06-04T00:00:00"/>
    <n v="1425"/>
    <n v="510419534"/>
    <d v="2025-03-19T00:00:00"/>
    <s v="DIRECCION DE LECTURA Y BIBLIOTECAS"/>
    <s v="DIRECCION DE LECTURA Y BIBLIOTECAS"/>
    <n v="34882220"/>
    <n v="90"/>
    <d v="2025-05-26T00:00:00"/>
    <d v="2025-06-13T00:00:00"/>
    <d v="2025-09-12T00:00:00"/>
  </r>
  <r>
    <n v="2025"/>
    <n v="601"/>
    <s v="https://community.secop.gov.co/Public/Tendering/OpportunityDetail/Index?noticeUID=CO1.NTC.7914933&amp;isFromPublicArea=True&amp;isModal=False"/>
    <s v="SELECCION ABREVIADA"/>
    <s v="SCRD.SASI-01-2025"/>
    <s v="SUMINISTRO"/>
    <s v="N.A"/>
    <s v="Dirección de Lectura y Bibliotecas Secretaría de Cultura, Recreación y Deporte"/>
    <s v="SUMINISTRO E INSTALACIÓN DE LA SILLETERÍA QUE REQUIERE REEMPLAZO EN LOS AUDITORIOS DE LA BIBLIOTECA PÚBLICA GABRIEL GARCÍA MÁRQUEZ DE EL TUNAL Y DE LA BIBLIOTECA PÚBLICA MANUEL ZAPATA OLIVELLA DE EL TINTAL, EN EL MARCO DEL PROYECTO DE REGALÍAS CON CÓDIGO BPIN 2023011010004 &quot;FORTALECIMIENTO DE LA RED DISTRITAL DE BIBLIOTECAS PÚBLICAS - BIBLORED DE BOGOTÁ&quot;."/>
    <x v="0"/>
    <s v="00AR-3301-1603-2023-01101-0004"/>
    <x v="0"/>
    <n v="860066674"/>
    <s v="MUEBLES ROMERO (LOTE 2)"/>
    <s v="gerencia@mueblesromero.net"/>
    <n v="6013274850"/>
    <n v="6125"/>
    <n v="435596250"/>
    <d v="2025-06-05T00:00:00"/>
    <n v="1425"/>
    <n v="510419534"/>
    <d v="2025-03-19T00:00:00"/>
    <s v="DIRECCION DE LECTURA Y BIBLIOTECAS"/>
    <s v="Dirección de Lectura y Bibliotecas Secretaría de Cultura, Recreación y Deporte"/>
    <n v="435596250"/>
    <n v="90"/>
    <d v="2025-05-29T00:00:00"/>
    <d v="2025-06-20T00:00:00"/>
    <d v="2025-09-19T00:00:00"/>
  </r>
  <r>
    <n v="2025"/>
    <n v="602"/>
    <s v="https://community.secop.gov.co/Public/Tendering/OpportunityDetail/Index?noticeUID=CO1.NTC.8169846&amp;isFromPublicArea=True&amp;isModal=False"/>
    <s v="CONTRATACION DIRECTA"/>
    <s v="SCDPI-21417-00543-25"/>
    <s v="CONTRATO DE PRESTACIÓN DE SERVICIOS PROFESIONALES Y/O APOYO A LA GESTIÓN"/>
    <s v="Profesional en arquitectura, diseño gráfico, diseño web, multimedia o afines; diseño industrial, comunicación social y periodismo, publicidad, artes plásticas, artes liberales, artes escénicas, musica, literatura, ciencias administrativas y económicas, ciencias sociales y humanas, ciencia política y relaciones internacionales, ingenierías, estadística, matemáticas, licenciaturas o afines."/>
    <s v="Dirección Observatorio y Gestión del Conocimiento Cultural"/>
    <s v="Prestar servicios profesionales a la Secretaría de Cultura Recreación y Deporte - Dirección Observatorio y Gestión de Conocimiento Cultural para realizar la organización y análisis de datos, indicadores y elaborar reportes sobre investigaciones y actividades del sector de arte, cultura, patrimonio, recreación y deporte que se implementen. realizar ejercicios de integración, segmentación de datos, minería de datos, definición de indicadores, así como la realización de reportes técnicos y de visualización de datos relacionados con las investigaciones, mediciones y seguimientos del sector arte, cultura, patrimonio, recreación y deporte que se implementen."/>
    <x v="0"/>
    <s v="O230117330120240122"/>
    <x v="1"/>
    <n v="1015471353"/>
    <s v="LAURA DANIELA LOZANO RODRIGUEZ"/>
    <s v="laura.lozano@scrd.gov.co"/>
    <n v="6013274850"/>
    <n v="1146"/>
    <n v="29502000"/>
    <d v="2025-05-30T00:00:00"/>
    <n v="787"/>
    <n v="29502000"/>
    <d v="2025-03-07T00:00:00"/>
    <s v="SUBSECRETARÍA DISTRITAL DE CULTURA CIUDADANA Y GESTIÓN DEL CONOCIMIENTO"/>
    <s v="Dirección Observatorio y Gestión del Conocimiento Cultural"/>
    <n v="29502000"/>
    <n v="180"/>
    <d v="2025-05-26T00:00:00"/>
    <d v="2025-06-03T00:00:00"/>
    <d v="2025-12-02T00:00:00"/>
  </r>
  <r>
    <n v="2025"/>
    <n v="605"/>
    <s v="https://community.secop.gov.co/Public/Tendering/OpportunityDetail/Index?noticeUID=CO1.NTC.8008830&amp;isFromPublicArea=True&amp;isModal=False"/>
    <s v="REGIMEN ESPECIAL"/>
    <s v="SCRD-RECO-18-2025"/>
    <s v="CONVENIO DE ASOCIACION"/>
    <s v="N.A"/>
    <s v="Dirección de Transformaciones Culturales"/>
    <s v="Aunar esfuerzos entre la Secretaría Distrital de Cultura, Recreación y Deporte y una entidad sin ánimo de lucro, para la producción y presentación de acciones artísticas, performáticas y escenográficas asociadas a proyectos, laboratorios de co-creación o iniciativas adelantadas por la misma o en las que haga parte, en el marco de las transformaciones culturales del nivel local, barrial o ciudadano, así como en los diferentes espacios de internacionalización en los cuales participe la SCRD"/>
    <x v="0"/>
    <s v="O230117330120240122_x000a_O230117330120240080"/>
    <x v="0"/>
    <n v="830500660"/>
    <s v="CORPORACIÓN DC ARTE"/>
    <s v="dcartecorporacion@gmail.com"/>
    <n v="6013274850"/>
    <s v="1134_x000a_1135_x000a_1136"/>
    <s v="1700000000_x000a_1.700.000.000_x000a_150.000.000"/>
    <s v="29/05/2025_x000a_29/05/2025_x000a_29/05/2025"/>
    <s v="794_x000a_843_x000a_718"/>
    <s v="1700000000_x000a_42.000.000_x000a_150.000.000"/>
    <s v="7/03/2025_x000a_10/03/2025_x000a_19/02/2025"/>
    <s v="SUBSECRETARÍA DISTRITAL DE CULTURA CIUDADANA Y GESTIÓN DEL CONOCIMIENTO"/>
    <s v="Dirección de Transformaciones Culturales"/>
    <n v="2407297000"/>
    <n v="207"/>
    <d v="2025-05-28T00:00:00"/>
    <d v="2025-06-03T00:00:00"/>
    <d v="2025-12-30T00:00:00"/>
  </r>
  <r>
    <n v="2025"/>
    <n v="606"/>
    <m/>
    <s v="SELECCION ABREVIADA"/>
    <s v="ORDEN DE COMPRA 146500"/>
    <s v="ORDEN DE COMPRA"/>
    <s v="N.A"/>
    <s v="OTI"/>
    <s v="Adquisición de certificados digitales SSL"/>
    <x v="0"/>
    <s v="O230117459920240163"/>
    <x v="0"/>
    <n v="901312112"/>
    <s v="CAMERFIRMA COLOMBIA SAS"/>
    <s v="juridico@colombia.camerfirma.com"/>
    <n v="6013274850"/>
    <n v="1114"/>
    <n v="7497000"/>
    <d v="2025-05-28T00:00:00"/>
    <n v="354"/>
    <n v="15000000"/>
    <d v="2025-01-24T00:00:00"/>
    <s v="DIRECCION DE GESTION CORPORATIVA Y RELACION CON EL CIUDADANO"/>
    <s v="OTI"/>
    <n v="7497000"/>
    <n v="30"/>
    <d v="2025-05-22T00:00:00"/>
    <d v="2025-06-06T00:00:00"/>
    <d v="2025-06-10T00:00:00"/>
  </r>
  <r>
    <n v="2025"/>
    <n v="608"/>
    <s v="https://community.secop.gov.co/Public/Tendering/OpportunityDetail/Index?noticeUID=CO1.NTC.8050870&amp;isFromPublicArea=True&amp;isModal=False"/>
    <s v="SELECCION ABREVIADA"/>
    <s v="SCRD-SAMC-12-2025"/>
    <s v="CONTRATO PRESTACION DE SERVICIOS"/>
    <s v="N.A"/>
    <s v="DIRECCIÓN DE ARTE, CULTURA Y PATRIMONIO"/>
    <s v="Prestar servicios a la Secretaría Distrital de Cultura, Recreación y Deporte en la provisión de conferencistas, talleristas, expertos o expositores nacionales e internacionales, mediadores, anfitriones, traductores, artistas y perfiles necesarios para los diferentes eventos y actividades que desarrolle el organismo, de conformidad con el anexo técnico definido para tal fin."/>
    <x v="0"/>
    <s v="O230117330120240152_x000a_O230117330120240217_x000a_O230117330120240080_x000a_O230117330120240081_x000a_O230117330120240144_x000a_O230117330120240122_x000a_O230117330120240102"/>
    <x v="0"/>
    <n v="901360556"/>
    <s v="Consultores y Asesores TIC"/>
    <s v="consultoresyasesorestic@gmail.com"/>
    <n v="6013274850"/>
    <s v="1158_x000a_1159_x000a_1160_x000a_1161_x000a_1162_x000a_1163_x000a_1164_x000a_1165_x000a_1166_x000a_1167_x000a_1168_x000a_1169_x000a_1171_x000a_1172"/>
    <s v="30000000_x000a_62.748.000_x000a_57.920.000_x000a_2.000.000_x000a_40.500.000_x000a_35.550.000_x000a_36.039.800_x000a_78.168.011_x000a_68.534.080_x000a_80.000.000_x000a_20.000.000_x000a_63.600.000_x000a_49.700.000_x000a_15.000.000"/>
    <s v="30/05/2025_x000a_"/>
    <s v="780_x000a_783_x000a_814_x000a_821_x000a_801_x000a_859_x000a_861_x000a_873_x000a_876_x000a_853_x000a_854_x000a_858_x000a_970_x000a_848"/>
    <n v="45723"/>
    <s v="07-03/2025_x000a_07-03/2025_x000a_07-03/2025_x000a_07-03/2025_x000a_07-03/2025_x000a_11/03/2025_x000a_11/03/2025_x000a_12/03/2025_x000a_12/03/2025_x000a_11/03/2025_x000a_11/03/2025_x000a_11/03/2025_x000a_25/03/2025_x000a_11/03/2025_x000a__x000a__x000a_"/>
    <s v="DIRECCIÓN DE ARTE, CULTURA Y PATRIMONIO"/>
    <s v="DIRECCIÓN DE ARTE, CULTURA Y PATRIMONIO"/>
    <n v="639759891"/>
    <n v="210"/>
    <d v="2025-05-30T00:00:00"/>
    <d v="2025-06-13T00:00:00"/>
    <d v="2025-12-31T00:00:00"/>
  </r>
  <r>
    <n v="2025"/>
    <n v="609"/>
    <s v="https://community.secop.gov.co/Public/Tendering/OpportunityDetail/Index?noticeUID=CO1.NTC.8248782&amp;isFromPublicArea=True&amp;isModal=False"/>
    <s v="CONTRATACION DIRECTA"/>
    <s v="CONTRATO DE APOYO COMPENSAR"/>
    <s v="CONTRATO PRESTACION DE SERVICIOS"/>
    <s v="N.A"/>
    <s v="GRUPO INTERNO DE TRABAJO DE TALENTO HUMANO"/>
    <s v="Realizar actividades de capacitación en temas priorizados en el PIC institucional, actividades o eventos de bienestar y actividades de promoción de la salud y prevención de la enfermedad, dirigidas a servidores de la SCRD y su núcleo familiar en las actividades que aplique."/>
    <x v="0"/>
    <s v="O21202020090292919_x000a_021202020090696590_x000a_O21202020090393199 "/>
    <x v="0"/>
    <n v="860066942"/>
    <s v="CAJA DE COMPENSACIÓN FAMILIAR COMPENSAR"/>
    <s v="dcgonzalezre@compensar.com"/>
    <n v="6013274850"/>
    <s v="1239_x000a_1241_x000a_1240"/>
    <s v="53.400.000_x000a_170284000_x000a_98.064.000"/>
    <d v="2025-06-09T00:00:00"/>
    <s v="1177_x000a_1065_x000a_1064"/>
    <s v="53400000_x000a_170.284.000_x000a_98.064.000"/>
    <s v="9/05/2025_x000a_09/04/2025_x000a_09/04/2025"/>
    <s v="DIRECCIÓN DE GESTIÓN CORPORATIVA Y GESTIÓN CON EL CIUDADANO"/>
    <s v="GRUPO INTERNO DE TRABAJO DE TALENTO HUMANO"/>
    <n v="321748000"/>
    <n v="180"/>
    <d v="2025-06-06T00:00:00"/>
    <d v="2025-06-19T00:00:00"/>
    <d v="2025-12-30T00:00:00"/>
  </r>
  <r>
    <n v="2025"/>
    <n v="610"/>
    <s v="https://community.secop.gov.co/Public/Tendering/OpportunityDetail/Index?noticeUID=CO1.NTC.8212163&amp;isFromPublicArea=True&amp;isModal=False"/>
    <s v="CONTRATACION DIRECTA"/>
    <s v="ESDOP 25 DE 2025"/>
    <s v="CONVENIO INTERADMINISTRATIVO"/>
    <s v="N.A"/>
    <s v="dirección del observatorio"/>
    <s v="Aunar recursos técnicos, administrativos y financieros entre la Secretaría de Cultura, Recreación y Deporte - SCRD y el Instituto Distrital para la Protección de la Niñez y la Juventud - IDIPRON, para el desarrollo de actividades de interacción con la ciudadanía, recolección y sistematización de información, que permita ejecutar estrategias de cultura ciudadana y generar datos estratégicos para la toma de decisiones, seguimiento a políticas y proyectos de la Administración Distrital, con la participación de los jóvenes beneficiarios del IDIPRON"/>
    <x v="0"/>
    <s v="O230117330120240122"/>
    <x v="0"/>
    <n v="899999333"/>
    <s v="INSTITUTO DISTRITAL PARA LA PROTECCION DE LA NIÑEZ Y DE LA JUVENTUD - IDIRPON"/>
    <s v="contabilidad@idipron.gov.co"/>
    <n v="6013274850"/>
    <n v="1170"/>
    <n v="433946728"/>
    <d v="2025-05-30T00:00:00"/>
    <n v="790"/>
    <n v="434000000"/>
    <d v="2025-03-07T00:00:00"/>
    <s v="SUBSECRETARÍA DISTRITAL DE CULTURA CIUDADANA Y GESTIÓN DEL CONOCIMIENTO"/>
    <s v="dirección del observatorio"/>
    <n v="813326907"/>
    <n v="210"/>
    <d v="2025-05-30T00:00:00"/>
    <d v="2025-06-04T00:00:00"/>
    <d v="2025-12-30T00:00:00"/>
  </r>
  <r>
    <n v="2025"/>
    <n v="612"/>
    <s v="https://community.secop.gov.co/Public/Tendering/OpportunityDetail/Index?noticeUID=CO1.NTC.8216265&amp;isFromPublicArea=True&amp;isModal=False"/>
    <s v="CONTRATACION DIRECTA"/>
    <s v="SCDPI-330-01279-25"/>
    <s v="CONTRATO DE PRESTACIÓN DE SERVICIOS PROFESIONALES Y/O APOYO A LA GESTIÓN"/>
    <s v="Profesional en las áreas de ingeniería civil y/o ingeniería de sonido con mínimo dos(2) años de experiencia profesional relacionada con el objeto y/u obligaciones del contrato"/>
    <s v="SUBDIRECCION DE INFRAESTRUCTURA Y PATRIMONIO CULTURAL"/>
    <s v="Prestar servicios profesionales a la Secretaría Distrital de Cultura, Recreación y Deporte - Subdirección de Infraestructura y Patrimonio Cultural desarrollando las actividades requeridas desde el componente técnico de audio y sonido la estructuración, desarrollo y seguimiento de los proyectos de infraestructura adelantados desde la dependencia."/>
    <x v="0"/>
    <s v="O230117330120240123"/>
    <x v="1"/>
    <n v="80820072"/>
    <s v="MAURICIO VELA GARAVITO"/>
    <s v="mauricio.vela@scrd.gov.co"/>
    <n v="6013274850"/>
    <n v="1175"/>
    <n v="26076000"/>
    <d v="2025-06-03T00:00:00"/>
    <n v="1161"/>
    <n v="32595000"/>
    <d v="2024-04-30T00:00:00"/>
    <s v="DIRECCION DE ARTE, CULTURA Y PATRIMONIO"/>
    <s v="SUBDIRECCION DE INFRAESTRUCTURA Y PATRIMONIO CULTURAL"/>
    <n v="26076000"/>
    <n v="120"/>
    <d v="2025-05-30T00:00:00"/>
    <d v="2025-06-06T00:00:00"/>
    <d v="2025-10-05T00:00:00"/>
  </r>
  <r>
    <n v="2025"/>
    <n v="614"/>
    <s v="https://community.secop.gov.co/Public/Tendering/OpportunityDetail/Index?noticeUID=CO1.NTC.8129584&amp;isFromPublicArea=True&amp;isModal=False"/>
    <s v="MIMINA CUANTIA"/>
    <s v=" SCRD-MIC-23-2025"/>
    <s v="COMPRAVENTA"/>
    <s v="N.A"/>
    <s v="OTI"/>
    <s v="Adquisición de equipos access point para red inalámbrica en sedes de la Secretaria de Cultura Recreación y Deporte"/>
    <x v="0"/>
    <s v="O230117459920240163"/>
    <x v="0"/>
    <n v="829003481"/>
    <s v="UP KEEP SERVICES S.A.S."/>
    <s v="gerenciatactica@upkeepservices.com.co"/>
    <n v="6013274850"/>
    <n v="1176"/>
    <n v="13211997"/>
    <d v="2025-06-03T00:00:00"/>
    <n v="1172"/>
    <n v="19499200"/>
    <d v="2025-05-07T00:00:00"/>
    <s v="DIRECCION DE GESTION CORPORATIVA Y RELACION CON EL CIUDADANO"/>
    <s v="OTI"/>
    <n v="13211997"/>
    <n v="10"/>
    <d v="2025-06-09T00:00:00"/>
    <d v="2025-06-20T00:00:00"/>
    <d v="2025-07-08T00:00:00"/>
  </r>
  <r>
    <n v="2025"/>
    <n v="615"/>
    <s v="ORDEN DE COMPRA 146951"/>
    <s v="SELECCION ABREVIADA"/>
    <s v="ORDEN DE COMPRA 146951"/>
    <s v="ORDEN DE COMPRA"/>
    <s v="N.A"/>
    <s v="Grupo Interno de Trabajo de Servicios Administrativos"/>
    <s v="CONTRATAR EL SERVICIO INTEGRAL DE TRANSPORTE AUTOMOTOR TERRESTRE ESPECIAL PARA LA SECRETARÍA DISTRITAL DE CULTURA, RECREACIÓN Y DEPORTE."/>
    <x v="0"/>
    <s v="O230117330120240122_x000a_O230117330120240152_x000a_O230117330120240123_x000a_O230117330120240144_x000a_O230117459920240163_x000a_O21202020060464116_x000a_O230117330120240217"/>
    <x v="0"/>
    <n v="900470772"/>
    <s v="TRANSPORTES CSC SAS - EN REORGANIZACION"/>
    <s v="gerencia@transportescsc.com"/>
    <n v="6013274850"/>
    <s v="1184_x000a_1185_x000a_1186_x000a_1187_x000a_1188_x000a_1189_x000a_1190_x000a_1194_x000a_1193"/>
    <s v="21712417_x000a_70.923.619_x000a_10.001.708_x000a_10.155.808_x000a_49.697.932_x000a_39.922.831_x000a_31.837.718_x000a_101.466.558_x000a_92.707.260"/>
    <d v="2025-06-03T00:00:00"/>
    <s v="792_x000a_928_x000a_911_x000a_912_x000a_923_x000a_902_x000a_773_x000a_947_x000a_943"/>
    <s v="22000000_x000a_71.200.000_x000a_10.400.000_x000a_10.400.000_x000a_50.000.000_x000a_40.000.000_x000a_32.000.000_x000a_173.644.675_x000a_93.000.000"/>
    <s v="7/03/2025_x000a_18/03/2025_x000a_18/03/2025_x000a_18/03/2025_x000a_18/03/2025_x000a_17/03/2025_x000a_06/03/2025_x000a_19/03/2025_x000a_19/03/2025"/>
    <s v="DIRECCION DE GESTION CORPORATIVA Y RELACION CON EL CIUDADANO"/>
    <s v="Grupo Interno de Trabajo de Servicios Administrativos"/>
    <n v="47270972.439999998"/>
    <n v="175"/>
    <d v="2025-05-30T00:00:00"/>
    <d v="2025-06-05T00:00:00"/>
    <d v="2025-12-31T00:00:00"/>
  </r>
  <r>
    <n v="2025"/>
    <n v="616"/>
    <m/>
    <s v="CONTRATACION DIRECTA"/>
    <s v="CONVENIO INTERADMINISTRATIVO SCRD"/>
    <s v="CONVENIO INTERADMINISTRATIVO"/>
    <s v="N.A"/>
    <s v="Subsecretaría Distrital de Cultura Ciudadana y Gestión del _x000a_Conocimiento"/>
    <s v="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
    <x v="0"/>
    <s v="N.A"/>
    <x v="0"/>
    <n v="899999061"/>
    <s v="Oficina Consejería _x000a_Distrital de Paz, Víctimas y Reconciliación"/>
    <s v="ventanillaelectronica@alcaldiabogota.gov.co"/>
    <n v="6013274850"/>
    <s v="N.A"/>
    <s v="N.A"/>
    <s v="N.A"/>
    <s v="N.A"/>
    <s v="N.A"/>
    <s v="N.A"/>
    <s v="Subsecretaría Distrital de Cultura Ciudadana y Gestión del _x000a_Conocimiento"/>
    <s v="Subsecretaría Distrital de Cultura Ciudadana y Gestión del _x000a_Conocimiento"/>
    <n v="186934656"/>
    <n v="180"/>
    <d v="2025-05-30T00:00:00"/>
    <d v="2025-06-03T00:00:00"/>
    <d v="2025-12-02T00:00:00"/>
  </r>
  <r>
    <n v="2025"/>
    <n v="617"/>
    <m/>
    <s v="SELECCION ABREVIADA"/>
    <s v="ORDEN DE COMPRA 146978"/>
    <s v="SUMINISTRO"/>
    <s v="N.A"/>
    <s v="GIT de gestión financiera"/>
    <s v="Suministro de Certificados Digitales de Función Pública Acreditado."/>
    <x v="0"/>
    <s v="O21202020080282130"/>
    <x v="0"/>
    <n v="901312112"/>
    <s v="CAMERFIRMA COLOMBIA SAS"/>
    <s v="juridico@colombia.camerfirma.com"/>
    <n v="6013274850"/>
    <n v="1195"/>
    <n v="1775605"/>
    <d v="2025-06-04T00:00:00"/>
    <n v="1122"/>
    <n v="4927435"/>
    <d v="2025-04-25T00:00:00"/>
    <s v="DIRECCION DE GESTION CORPORATIVA Y RELACION CON EL CIUDADANO"/>
    <s v="GIT de gestión financiera"/>
    <n v="1775604.05"/>
    <n v="180"/>
    <d v="2025-05-30T00:00:00"/>
    <d v="2025-06-12T00:00:00"/>
    <d v="2025-12-31T00:00:00"/>
  </r>
  <r>
    <n v="2025"/>
    <n v="618"/>
    <s v="https://community.secop.gov.co/Public/Tendering/OpportunityDetail/Index?noticeUID=CO1.NTC.8236431&amp;isFromPublicArea=True&amp;isModal=False"/>
    <s v="CONTRATACION DIRECTA"/>
    <s v="SCDPI-210-00363-25"/>
    <s v="CONTRATO DE PRESTACIÓN DE SERVICIOS PROFESIONALES Y/O APOYO A LA GESTIÓN"/>
    <s v="TITULO PROFESIONAL EN LAS AREAS DEL CONOCIMIENTO EN: BELLAS ARTES; CIENCIAS DE LA EDUCACIÓN; CIENCIAS SOCIALES Y HUMANAS; ECONOMÍA, ADMINISTRACIÓN, CONTADURÍA Y AFINES; INGENIERÍA, ARQUITECTURA, URBANISMO Y AFINES, CON TRES (3) AÑOS DE EXPERIENCIA"/>
    <s v="DIRECCIÓN DE ASUNTOS LOCALES Y PARTICIPACIÓN"/>
    <s v="Prestar servicios profesionales a la Secretaría de Cultura, Recreación y Deporte - Dirección de Asuntos Locales y Participación desarrollando las actividades requeridas para la implementación de las acciones de articulación sectorial y fortalecimiento de la gestión territorial en la localidad asignada en el marco de la implementación del nuevo Modelo de Gestión Cultural Territorial"/>
    <x v="0"/>
    <s v="O230117330120240217"/>
    <x v="1"/>
    <n v="80162474"/>
    <s v="CARLOS ANDRES LASSO VASQUEZ"/>
    <s v="candelaria@scrd.gov.co"/>
    <n v="6013274850"/>
    <n v="1215"/>
    <n v="51972000"/>
    <d v="2025-06-09T00:00:00"/>
    <n v="593"/>
    <n v="73200000"/>
    <d v="2025-02-07T00:00:00"/>
    <s v="SUBSECRETARÍA DE GOBERNANZA"/>
    <s v="DIRECCIÓN DE ASUNTOS LOCALES Y PARTICIPACIÓN"/>
    <n v="51972000"/>
    <n v="213"/>
    <d v="2025-06-06T00:00:00"/>
    <d v="2025-06-10T00:00:00"/>
    <d v="2025-12-31T00:00:00"/>
  </r>
  <r>
    <n v="2025"/>
    <n v="619"/>
    <s v="https://community.secop.gov.co/Public/Tendering/OpportunityDetail/Index?noticeUID=CO1.NTC.8248959&amp;isFromPublicArea=True&amp;isModal=False"/>
    <s v="CONTRATACION DIRECTA"/>
    <s v="SCDPI-21418-01189-25"/>
    <s v="CONTRATO DE PRESTACIÓN DE SERVICIOS PROFESIONALES Y/O APOYO A LA GESTIÓN"/>
    <s v="Profesional en derecho con cuatro (4) años de experiencia profesional y/o relacionada con el objeto y/u obligaciones del contrato."/>
    <s v="DIRECCIÓN DE ARTE, CULTURA Y PATRIMONIO"/>
    <s v="Prestar servicios profesionales a la Secretaría Distrital de Cultura, Recreación y Deporte - Subdirección de Infraestructura y Patrimonio Cultural adelantando las actividades de orden jurídico requeridas para la planeación, revisión y seguimiento de la gestión contractual y acciones de protección y conservación del patrimonio cultural del Distrito Capital a cargo de la dependencia, atendiendo la unidad de criterio de la Entidad"/>
    <x v="0"/>
    <s v="O230117330120240080"/>
    <x v="1"/>
    <n v="37121015"/>
    <s v="ROCIO ELISABETH GOYES MORAN"/>
    <s v="rocio.goyes@scrd.gov.co"/>
    <n v="6013274850"/>
    <n v="1237"/>
    <n v="52786500"/>
    <d v="2025-06-09T00:00:00"/>
    <n v="1191"/>
    <n v="64968000"/>
    <d v="2025-05-19T00:00:00"/>
    <s v="SUBDIRECCIÓN DE INFRAESTRUCTURA Y PATRIMONIO CULTURAL"/>
    <s v="DIRECCIÓN DE ARTE, CULTURA Y PATRIMONIO"/>
    <n v="52786500"/>
    <n v="195"/>
    <d v="2025-06-06T00:00:00"/>
    <d v="2025-06-13T00:00:00"/>
    <d v="2025-12-28T00:00:00"/>
  </r>
  <r>
    <n v="2025"/>
    <n v="620"/>
    <s v="https://operaciones.colombiacompra.gov.co/tienda-virtual-del-estado-colombiano/ordenes-compra/147273"/>
    <s v="SELECCION ABREVIADA"/>
    <s v="ORDEN DE COMPRA 147273"/>
    <s v="PRESTACION DE SERVICIOS"/>
    <s v="N.A"/>
    <s v="SUBDIRECCION DE INFRAESTRUCTURA Y PATRIMONIO CULTURAL"/>
    <s v="Adherirse al acuerdo marco de precio No. CCE-126- 2023 para contratar la prestación del servicio integral de aseo y cafetería para el Centro Felicidad Chapinero, equipamiento a cargo de la Secretaría Distrital de Cultura Recreación y Deporte"/>
    <x v="0"/>
    <s v="O230117330120240123"/>
    <x v="0"/>
    <n v="901677831"/>
    <s v="UNIÓN TEMPORAL SERVIASEAMOS"/>
    <s v="licitacionesbogota@serviasesorias.com"/>
    <n v="6013274850"/>
    <n v="1236"/>
    <n v="466814603"/>
    <d v="2025-06-09T00:00:00"/>
    <n v="1189"/>
    <n v="1189472507335"/>
    <d v="2025-05-16T00:00:00"/>
    <s v="DIRECCIÓN DE ARTE, CULTURA Y PATRIMONIO"/>
    <s v="SUBDIRECCION DE INFRAESTRUCTURA Y PATRIMONIO CULTURAL"/>
    <n v="466814602.76999998"/>
    <n v="195"/>
    <d v="2025-06-06T00:00:00"/>
    <d v="2025-06-13T00:00:00"/>
    <d v="2025-12-31T00:00:00"/>
  </r>
  <r>
    <n v="2025"/>
    <n v="621"/>
    <m/>
    <s v="CONTRATACION DIRECTA"/>
    <s v="N/A - PROCESO CARGADO POR EL SENA"/>
    <s v="CONVENIO INTERADMINISTRATIVO"/>
    <s v="N.A"/>
    <s v="SUBDIRECCIÓN DE GESTIÓN CULTURAL Y ARTÍSTICA"/>
    <s v="Aunar esfuerzos técnicos, administrativos, logísticos y financieros, entre EL SENA Y LA SCRD, para adelantar acciones conjuntas enmarcadas dentro de la misión institucional de  las partes, que permitan desarrollar las estrategias en: asesoría para la creación de empresas y desarrollo empresarial, evaluación y certificación de competencias laborales, formación profesional integral, gestión para el empleo, y préstamo de ambientes dotados y espacios físicos; con el fin de mejorar la productividad del tejido empresarial y la calidad de vida de los habitantes de Bogotá distrito capita."/>
    <x v="0"/>
    <s v="N.A"/>
    <x v="0"/>
    <n v="899999034"/>
    <s v="SENA - REGIONAL DISTRITO CAPITAL"/>
    <s v="jorge.londono.sena.edu.co"/>
    <n v="6013274850"/>
    <s v="N.A"/>
    <s v="N.A"/>
    <s v="N.A"/>
    <s v="N.A"/>
    <s v="N.A"/>
    <s v="N.A"/>
    <s v="DIRECCIÓN DE ARTE, CULTURA Y PATRIMONIO"/>
    <s v="SUBDIRECCIÓN DE GESTIÓN CULTURAL Y ARTÍSTICA"/>
    <n v="0"/>
    <n v="15145"/>
    <d v="2025-06-06T00:00:00"/>
    <d v="2025-06-06T00:00:00"/>
    <d v="2028-12-31T00:00:00"/>
  </r>
  <r>
    <n v="2025"/>
    <n v="622"/>
    <s v="https://community.secop.gov.co/Public/Tendering/OpportunityDetail/Index?noticeUID=CO1.NTC.8061490&amp;isFromPublicArea=True&amp;isModal=False"/>
    <s v="LICITACION PUBLICA"/>
    <s v="SCRD-LP-11-2025"/>
    <s v="PRESTACION DE SERVICIOS"/>
    <s v="N.A"/>
    <s v="Director de Asuntos Locales y Participación"/>
    <s v="Prestar el servicio de Operador Logístico a la Secretaría de Cultura, Recreación y Deporte, en actividades asociadas a los eventos y/o programación en la que participa y/o que se genere de conformidad con el plan de acción del organismo, en el marco del Plan de Desarrollo &quot;Bogotá camina segura"/>
    <x v="0"/>
    <s v="O230117330120240122_x000a_O230117330120240144_x000a_O230117330120240102_x000a_O230117330120240080_x000a_O230117459920240163_x000a_O230117330120240081_x000a_O230117330120240123_x000a_O230117330120240217"/>
    <x v="0"/>
    <n v="900275221"/>
    <s v="P73 GROUP S.A.S."/>
    <s v="licitaciones@dubrands.com"/>
    <n v="6013274850"/>
    <s v="1358_x000a_1359_x000a_1360_x000a_1361_x000a_1362_x000a_1363_x000a_1364_x000a_1365_x000a_1366_x000a_1367_x000a_1368_x000a_1369_x000a_1370"/>
    <s v="230000000_x000a_163.256.000_x000a_27.000.000_x000a_1.000.000_x000a_66.104.575_x000a_35.132.500_x000a_116.478.000_x000a_147.980.000_x000a_594.522.191_x000a_6.000.000_x000a_28.000.000_x000a_5.000.000_x000a_531.221.000"/>
    <d v="2025-06-20T00:00:00"/>
    <s v="774_x000a_778_x000a_799_x000a_800_x000a_802_x000a_816_x000a_825_x000a_846_x000a_856_x000a_857_x000a_860_x000a_862_x000a_883"/>
    <s v="$6.000.000_x000a_$230.000.000_x000a_$163.256.000_x000a_$27.000.000_x000a_$1.000.000_x000a_$66.104.575_x000a_$531.221.000_x000a_$35.132.500_x000a_$5.000.000_x000a_$116.478.000_x000a_$147.980.000_x000a_$594.522.191_x000a_$28.000.000"/>
    <s v="06/03/2025_x000a_07/03/2025_x000a_07/03/2025_x000a_07/03/2025_x000a_07/03/2025_x000a_07/03/2025_x000a_10/03/2025_x000a_11/03/2025_x000a_11/03/2025_x000a_11/03/2025_x000a_11/03/2025_x000a_11/03/2025_x000a_11//03/2025"/>
    <s v="SUBSECRETARÍA DE GOBERNANZA"/>
    <s v="Director de Asuntos Locales y Participación"/>
    <n v="1951694266"/>
    <n v="195"/>
    <d v="2025-06-11T00:00:00"/>
    <d v="2025-06-24T00:00:00"/>
    <d v="2025-12-30T00:00:00"/>
  </r>
  <r>
    <n v="2025"/>
    <n v="623"/>
    <s v="https://community.secop.gov.co/Public/Tendering/OpportunityDetail/Index?noticeUID=CO1.NTC.8046731&amp;isFromPublicArea=True&amp;isModal=False"/>
    <s v="LICITACION PUBLICA"/>
    <s v="SCRD-LP-09-2025"/>
    <s v="CONTRATO INNOMINADO"/>
    <s v="N.A"/>
    <s v="Dirección de Lectura y Bibliotecas"/>
    <s v="Operar La Red Distrital De Bibliotecas Públicas -Biblored"/>
    <x v="0"/>
    <s v="O230117330120240082"/>
    <x v="0"/>
    <n v="901953735"/>
    <s v="UT BIBLORED T &amp; G 2025 "/>
    <s v="administrativa@grupoiscolombia.com"/>
    <n v="6013274850"/>
    <s v="1281_x000a_1282_x000a_1283_x000a_1284_x000a_1285_x000a_1286"/>
    <s v="1000000000_x000a_248.000.000_x000a_3.650.000.000_x000a_577.710.500_x000a_3.009.868.784_x000a_20.682.278.428_x000a_"/>
    <d v="2025-06-13T00:00:00"/>
    <s v="748_x000a_747_x000a_746_x000a_745_x000a_815_x000a_891_x000a_"/>
    <s v="1.000.000.000_x000a_ 248.000.000_x000a_ 3.650.000.000_x000a_ 577.710.500_x000a_ 3.009.868.784 _x000a_20.819.656.345"/>
    <s v="26/02/2025_x000a_26/02/2025_x000a_26/02/2025_x000a_26/02/2025_x000a_07/03/2025_x000a_12/03/2025"/>
    <s v="Dirección de Lectura y Bibliotecas"/>
    <s v="Dirección de Lectura y Bibliotecas"/>
    <n v="29167857712"/>
    <n v="195"/>
    <d v="2025-06-11T00:00:00"/>
    <d v="2025-06-16T00:00:00"/>
    <d v="2025-12-31T00:00:00"/>
  </r>
  <r>
    <n v="2025"/>
    <n v="624"/>
    <s v="https://community.secop.gov.co/Public/Tendering/OpportunityDetail/Index?noticeUID=CO1.NTC.8269200&amp;isFromPublicArea=True&amp;isModal=False"/>
    <s v="CONTRATACION DIRECTA"/>
    <s v="CONTRATO DE ARRENDAMIENTO TO DO PROJECTS SAS"/>
    <s v="CONTRATO DE ARENDAMIENTO"/>
    <s v="N.A"/>
    <s v="SUBDIRECCIÓN DE GESTIÓN CULTURAL Y ARTÍSTICA"/>
    <s v="Prestar el servicio de arrendamiento de los siguientes espacios; 1. Teatro Urbano y 2. Lobby del Teatro, para la programación denominada “EVENTO JAC 11 AL 16 DE JUNIO DE 2025."/>
    <x v="1"/>
    <s v="N.A"/>
    <x v="0"/>
    <n v="900591724"/>
    <s v="TO-DO PROJECTS S.A.S."/>
    <s v="romyna@to-doprojects.com"/>
    <n v="6013274850"/>
    <s v="N.A"/>
    <s v="N.A"/>
    <s v="N.A"/>
    <s v="N.A"/>
    <s v="N.A"/>
    <s v="N.A"/>
    <s v="DIRECCIÓN DE ARTE, CULTURA Y PATRIMONIO"/>
    <s v="SUBDIRECCIÓN DE GESTIÓN CULTURAL Y ARTÍSTICA"/>
    <n v="53171526"/>
    <n v="6"/>
    <d v="2025-06-11T00:00:00"/>
    <d v="2025-06-11T00:00:00"/>
    <d v="2025-06-16T00:00:00"/>
  </r>
  <r>
    <n v="2025"/>
    <n v="625"/>
    <s v="https://community.secop.gov.co/Public/Tendering/OpportunityDetail/Index?noticeUID=CO1.NTC.8296200&amp;isFromPublicArea=True&amp;isModal=False"/>
    <s v="REGIMEN ESPECIAL"/>
    <s v="CORPORACIÓN LLANO Y JOROPO"/>
    <s v="CONTRATO DE COLABORACION"/>
    <s v="N.A"/>
    <s v="DIRECCION DE FOMENTO"/>
    <s v="Celebrar contrato de colaboración para la realización del proyecto &quot;XII Encuentro Internacional Maestros del Arpa 2025&quot; al cual se le asignó recursos mediante la Convocatoria pública del Programa Distrital de Apoyos Concertados PDAC 2025, en la modalidad Proyectos locales e interlocale"/>
    <x v="0"/>
    <s v="O230117330120240152"/>
    <x v="0"/>
    <n v="900726307"/>
    <s v="CORPORACIÓN LLANO Y JOROPO"/>
    <s v="hildoarielarpista@hotmail.com"/>
    <n v="6013274850"/>
    <n v="1373"/>
    <n v="120653367"/>
    <d v="2025-06-20T00:00:00"/>
    <n v="1099"/>
    <n v="120653367"/>
    <d v="2025-04-16T00:00:00"/>
    <s v="SUBSECRETARÍA DE GOBERNANZA"/>
    <s v="DIRECCION DE FOMENTO"/>
    <n v="120653367"/>
    <n v="180"/>
    <d v="2025-06-19T00:00:00"/>
    <d v="2025-06-26T00:00:00"/>
    <d v="2025-12-15T00:00:00"/>
  </r>
  <r>
    <n v="2025"/>
    <n v="626"/>
    <s v="https://community.secop.gov.co/Public/Tendering/OpportunityDetail/Index?noticeUID=CO1.NTC.8296205&amp;isFromPublicArea=True&amp;isModal=False"/>
    <s v="REGIMEN ESPECIAL"/>
    <s v="FUNDACIÓN INTEGRANDO FRONTERAS"/>
    <s v="CONTRATO DE COLABORACION"/>
    <s v="N.A"/>
    <s v="DIRECCION DE FOMENTO"/>
    <s v="celebrar contrato de colaboración para la realización del proyecto &quot;27 fudc&quot; al cual se le asignó recursos mediante la convocatoria pública del programa distrital de apoyos concertados pdac 2025, en la modalidad proyectos locales e interlocales."/>
    <x v="0"/>
    <s v="O230117330120240152"/>
    <x v="0"/>
    <n v="830099776"/>
    <s v="FUNDACIÓN INTEGRANDO FRONTERAS"/>
    <s v="info@integrandofronteras.org"/>
    <n v="6013274850"/>
    <n v="1330"/>
    <n v="120653367"/>
    <d v="2025-06-19T00:00:00"/>
    <n v="1087"/>
    <n v="120653367"/>
    <d v="2025-04-16T00:00:00"/>
    <s v="SUBSECRETARÍA DE GOBERNANZA"/>
    <s v="DIRECCION DE FOMENTO"/>
    <n v="120653367"/>
    <n v="180"/>
    <d v="2025-06-18T00:00:00"/>
    <d v="2025-06-26T00:00:00"/>
    <d v="2025-12-15T00:00:00"/>
  </r>
  <r>
    <n v="2025"/>
    <n v="627"/>
    <s v="https://community.secop.gov.co/Public/Tendering/OpportunityDetail/Index?noticeUID=CO1.NTC.8296132&amp;isFromPublicArea=True&amp;isModal=False"/>
    <s v="REGIMEN ESPECIAL"/>
    <s v="ASOCIACIÓN CULTURAL VUELO"/>
    <s v="CONTRATO DE COLABORACION"/>
    <s v="N.A"/>
    <s v="DIRECCION DE FOMENTO"/>
    <s v="Celebrar contrato de colaboración para la realización del proyecto &quot;Lenguajes Del Corazón: Laboratorios De Creación Artística Para El Bienestar Emocional De Niños, Niñas Y Adolescentes De Bogotá&quot; al cual se le asignó recursos mediante la Convocatoria pública del Programa Distrital de Apoyos Concertados PDAC 2025, en la modalidad Proyectos locales e interlocales."/>
    <x v="0"/>
    <s v="O230117330120240152"/>
    <x v="0"/>
    <n v="830131278"/>
    <s v="ASOCIACIÓN CULTURAL VUELO"/>
    <s v="asociacionculturalvuelo@gmail.com"/>
    <n v="6013274850"/>
    <n v="1371"/>
    <s v="69.183.000"/>
    <d v="2025-06-20T00:00:00"/>
    <n v="1088"/>
    <n v="69183000"/>
    <d v="2025-04-16T00:00:00"/>
    <s v="SUBSECRETARÍA DE GOBERNANZA"/>
    <s v="DIRECCION DE FOMENTO"/>
    <n v="69183000"/>
    <n v="180"/>
    <d v="2025-06-19T00:00:00"/>
    <d v="2025-06-27T00:00:00"/>
    <d v="2025-12-15T00:00:00"/>
  </r>
  <r>
    <n v="2025"/>
    <n v="628"/>
    <s v="https://community.secop.gov.co/Public/Tendering/OpportunityDetail/Index?noticeUID=CO1.NTC.8296123&amp;isFromPublicArea=True&amp;isModal=False"/>
    <s v="REGIMEN ESPECIAL"/>
    <s v="FUNDACIÓN TEF"/>
    <s v="CONTRATO DE COLABORACION"/>
    <s v="N.A"/>
    <s v="DIRECCION DE FOMENTO"/>
    <s v="Celebrar contrato de colaboración para la realización del proyecto &quot;Teatro Para La Construcción De Convivencia Y Paz 2025&quot; al cual se le asignó recursos mediante la Convocatoria pública del Programa Distrital de Apoyos Concertados PDAC 2025, en la modalidad Proyectos locales e interlocales."/>
    <x v="0"/>
    <s v="O230117330120240152"/>
    <x v="0"/>
    <n v="800116995"/>
    <s v="FUNDACIÓN CULTURAL TEATRO EXPERIMENTAL FONTIBON TEF"/>
    <s v="experimentalfontibon@yahoo.es"/>
    <n v="6013274850"/>
    <n v="1375"/>
    <n v="120653367"/>
    <d v="2025-06-20T00:00:00"/>
    <n v="1116"/>
    <n v="120653367"/>
    <d v="2025-04-16T00:00:00"/>
    <s v="SUBSECRETARÍA DE GOBERNANZA"/>
    <s v="DIRECCION DE FOMENTO"/>
    <n v="120653367"/>
    <n v="180"/>
    <s v="19//06/2025"/>
    <d v="2025-06-27T00:00:00"/>
    <d v="2025-12-15T00:00:00"/>
  </r>
  <r>
    <n v="2025"/>
    <n v="629"/>
    <s v="https://community.secop.gov.co/Public/Tendering/OpportunityDetail/Index?noticeUID=CO1.NTC.8295939&amp;isFromPublicArea=True&amp;isModal=False"/>
    <s v="REGIMEN ESPECIAL"/>
    <s v="ASOCIACIÓN AMAYTA"/>
    <s v="CONTRATO DE COLABORACION"/>
    <s v="N.A"/>
    <s v="DIRECCION DE FOMENTO"/>
    <s v="celebrar contrato de colaboración para la realización del proyecto &quot;escuela de formación artística y cultural efac16&quot; al cual se le asignó recursos mediante la convocatoria pública del programa distrital de apoyos concertados pdac 2025, en la modalidad proyectos locales e interlocales."/>
    <x v="0"/>
    <s v="O230117330120240152"/>
    <x v="0"/>
    <n v="830052630"/>
    <s v="ASOCIACIÓN PARA EL DESARROLLO SOCIAL, CULTURAL, RECREODEPORTIVO Y COMUNITARIO AMAYTA"/>
    <s v="amayta16@gmail.com"/>
    <n v="6013274850"/>
    <n v="1331"/>
    <n v="120653367"/>
    <d v="2025-06-19T00:00:00"/>
    <n v="1085"/>
    <n v="120653367"/>
    <d v="2025-04-16T00:00:00"/>
    <s v="SUBSECRETARÍA DE GOBERNANZA"/>
    <s v="DIRECCION DE FOMENTO"/>
    <n v="120653367"/>
    <n v="180"/>
    <d v="2025-06-18T00:00:00"/>
    <d v="2025-06-26T00:00:00"/>
    <d v="2025-12-15T00:00:00"/>
  </r>
  <r>
    <n v="2025"/>
    <n v="630"/>
    <s v="https://community.secop.gov.co/Public/Tendering/OpportunityDetail/Index?noticeUID=CO1.NTC.8295817&amp;isFromPublicArea=True&amp;isModal=False"/>
    <s v="REGIMEN ESPECIAL"/>
    <s v="FUNDACIÓN EL CIELO EN LA TIERRA"/>
    <s v="CONTRATO DE COLABORACION"/>
    <s v="N.A"/>
    <s v="DIRECCION DE FOMENTO"/>
    <s v="Celebrar contrato de colaboración para la realización del proyecto &quot;Capacitación audiovisual y ambiental ¿Cuál es tu video?&quot; al cual se le asignó recursos mediante la Convocatoria pública del Programa Distrital de Apoyos Concertados PDAC 2025, en la modalidad Proyectos locales e interlocales."/>
    <x v="0"/>
    <s v="O230117330120240152"/>
    <x v="0"/>
    <n v="830076484"/>
    <s v="FUNDACIÓN EL CIELO EN LA TIERRA"/>
    <s v="elcieloenlatierra@yahoo.com"/>
    <n v="6013274850"/>
    <n v="1380"/>
    <n v="77746840"/>
    <d v="2025-06-20T00:00:00"/>
    <n v="1086"/>
    <n v="77746840"/>
    <d v="2025-04-16T00:00:00"/>
    <s v="SUBSECRETARÍA DE GOBERNANZA"/>
    <s v="DIRECCION DE FOMENTO"/>
    <n v="77746840"/>
    <n v="180"/>
    <d v="2025-06-19T00:00:00"/>
    <d v="2025-06-26T00:00:00"/>
    <d v="2025-12-15T00:00:00"/>
  </r>
  <r>
    <n v="2025"/>
    <n v="631"/>
    <s v="https://community.secop.gov.co/Public/Tendering/OpportunityDetail/Index?noticeUID=CO1.NTC.8296037&amp;isFromPublicArea=True&amp;isModal=False"/>
    <s v="REGIMEN ESPECIAL"/>
    <s v="FUNDACIÓN LA MALDITA VANIDAD"/>
    <s v="CONTRATO DE COLABORACION"/>
    <s v="N.A"/>
    <s v="DIRECCION DE FOMENTO"/>
    <s v="celebrar contrato de colaboración para la realización del proyecto &quot;mirada paralela. sexta edición. un homenaje a la vida y obra de TENNESSEE WILLIAMS&quot; al cual se le asignó recursos mediante la convocatoria pública del programa distrital de apoyos concertados PDAC 2025, en la modalidad proyectos locales e interlocales"/>
    <x v="0"/>
    <s v="O230117330120240152"/>
    <x v="0"/>
    <n v="900652605"/>
    <s v="FUNDACIÓN LA MALDITA VANIDAD"/>
    <s v="lamalditavanidadteatro@gmail.com"/>
    <n v="6013274850"/>
    <n v="1453"/>
    <n v="60450000"/>
    <d v="2025-06-26T00:00:00"/>
    <n v="1110"/>
    <n v="60450000"/>
    <d v="2025-04-16T00:00:00"/>
    <s v="SUBSECRETARÍA DE GOBERNANZA"/>
    <s v="DIRECCION DE FOMENTO"/>
    <n v="60450000"/>
    <n v="180"/>
    <d v="2025-06-18T00:00:00"/>
    <d v="2025-06-26T00:00:00"/>
    <d v="2025-12-15T00:00:00"/>
  </r>
  <r>
    <n v="2025"/>
    <n v="632"/>
    <s v="https://community.secop.gov.co/Public/Tendering/OpportunityDetail/Index?noticeUID=CO1.NTC.8300614&amp;isFromPublicArea=True&amp;isModal=False"/>
    <s v="REGIMEN ESPECIAL"/>
    <s v="FUNDACIÓN ARMONÍA VIVA"/>
    <s v="CONTRATO DE COLABORACION"/>
    <s v="N.A"/>
    <s v="DIRECCION DE FOMENTO"/>
    <s v="Celebrar contrato de colaboración para la realización del proyecto &quot;iv festival filarmónico talentos emergentes de bogotá - un festival de todos y siempre cerca de tí&quot; al cual se le asignó recursos mediante la convocatoria pública del programa distrital de apoyos concertados pdac 2025, en la modalidad proyectos locales e interlocales."/>
    <x v="0"/>
    <s v="O230117330120240152"/>
    <x v="0"/>
    <n v="900186637"/>
    <s v="FUNDACIÓN ARMONÍA VIVA"/>
    <s v="fundacionelclandestino@gmail.com"/>
    <n v="6013274850"/>
    <n v="1451"/>
    <n v="90214850"/>
    <d v="2025-06-26T00:00:00"/>
    <n v="1103"/>
    <n v="90214850"/>
    <d v="2025-04-16T00:00:00"/>
    <s v="SUBSECRETARÍA DE GOBERNANZA"/>
    <s v="DIRECCION DE FOMENTO"/>
    <n v="90214850"/>
    <n v="180"/>
    <d v="2024-06-19T00:00:00"/>
    <d v="2025-06-26T00:00:00"/>
    <d v="2025-12-15T00:00:00"/>
  </r>
  <r>
    <n v="2025"/>
    <n v="633"/>
    <s v="https://community.secop.gov.co/Public/Tendering/OpportunityDetail/Index?noticeUID=CO1.NTC.8300716&amp;isFromPublicArea=True&amp;isModal=False"/>
    <s v="REGIMEN ESPECIAL"/>
    <s v="ASOCIACIÓN JUVENIL DE ARTE SOCIAL VIDEOS Y ROLLOS"/>
    <s v="CONTRATO DE COLABORACION"/>
    <s v="N.A"/>
    <s v="DIRECCION DE FOMENTO"/>
    <s v="celebrar contrato de colaboración para la realización del proyecto &quot;escuela cultural de artes “fuerza creativa, arte y pensamiento juvenil en acción”&quot; al cual se le asignó recursos mediante la convocatoria pública del programa distrital de apoyos concertados pdac 2025, en la modalidad proyectos locales e interlocales"/>
    <x v="0"/>
    <s v="O230117330120240152"/>
    <x v="0"/>
    <n v="900397013"/>
    <s v="ASOCIACIÓN JUVENIL DE ARTE SOCIAL VIDEOS Y ROLLOS"/>
    <s v="videosyrollos@gmail.com"/>
    <n v="6013274850"/>
    <n v="1452"/>
    <n v="95128000"/>
    <d v="2025-06-26T00:00:00"/>
    <n v="1096"/>
    <n v="95128000"/>
    <d v="2025-04-16T00:00:00"/>
    <s v="SUBSECRETARÍA DE GOBERNANZA"/>
    <s v="DIRECCION DE FOMENTO"/>
    <n v="95128000"/>
    <n v="180"/>
    <d v="2025-06-18T00:00:00"/>
    <d v="2025-06-27T00:00:00"/>
    <d v="2025-12-15T00:00:00"/>
  </r>
  <r>
    <n v="2025"/>
    <n v="635"/>
    <s v="https://community.secop.gov.co/Public/Tendering/OpportunityDetail/Index?noticeUID=CO1.NTC.8217033&amp;isFromPublicArea=True&amp;isModal=False"/>
    <s v="MIMINA CUANTIA"/>
    <s v="ACEPTACION DE OFERTA - SCRD-MIC-27-2025"/>
    <s v="COMPRAVENTA"/>
    <s v="N.A"/>
    <s v="Grupo Interno de Trabajo de Infraestructura y Sistemas de_x000a_Información"/>
    <s v="Adquisición Licencias software Jira para gestión proyectos y planes de acción de TI."/>
    <x v="0"/>
    <s v="O230117459920240163"/>
    <x v="0"/>
    <n v="901394655"/>
    <s v="ROYAL TECH GROUP S.A.S."/>
    <s v="hello@royaltech.group"/>
    <n v="6013274850"/>
    <n v="1387"/>
    <n v="20209400"/>
    <d v="2025-06-24T00:00:00"/>
    <n v="377"/>
    <n v="32000000"/>
    <d v="2025-01-24T00:00:00"/>
    <s v="DIRECCION DE GESTION CORPORATIVA Y RELACION CON EL CIUDADANO"/>
    <s v="Grupo Interno de Trabajo de Infraestructura y Sistemas de_x000a_Información"/>
    <n v="20209400"/>
    <n v="30"/>
    <d v="2025-06-20T00:00:00"/>
    <d v="2025-06-26T00:00:00"/>
    <d v="2025-07-25T00:00:00"/>
  </r>
  <r>
    <n v="2025"/>
    <n v="645"/>
    <m/>
    <s v="SELECCION ABREVIADA"/>
    <s v="ORDEN DE COMPRA 147552"/>
    <s v="SUMINISTRO"/>
    <s v="N.A"/>
    <s v="Grupo Interno de Trabajo de Servicios Administrativos"/>
    <s v="CONTRATAR EL SUMINISTRO DE TÓNER Y CARTUCHOS PARA LAS IMPRESORAS DE LA SECRETARÍA DISTRITAL DE CULTURA RECREACIÓN Y DEPORTE"/>
    <x v="0"/>
    <s v="O2120201003063699060"/>
    <x v="0"/>
    <n v="804000673"/>
    <s v="HARDWARE ASESORIAS SOFTWARE LTDA - HAS LTDA"/>
    <s v="luz.chavarria@hasltda.com"/>
    <n v="6013274850"/>
    <n v="1332"/>
    <n v="22020000"/>
    <d v="2025-06-19T00:00:00"/>
    <n v="1213"/>
    <n v="22045000"/>
    <d v="2025-06-05T00:00:00"/>
    <s v="DIRECCION DE GESTION CORPORATIVA Y RELACION CON EL CIUDADANO"/>
    <s v="Grupo Interno de Trabajo de Servicios Administrativos"/>
    <n v="22020000"/>
    <n v="35"/>
    <d v="2025-06-13T00:00:00"/>
    <d v="2025-06-26T00:00:00"/>
    <d v="2025-07-31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2E3D1CE-A018-45A5-8BEC-B35AADD5FBA5}" name="TablaDinámica8" cacheId="3"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Tipo de gasto">
  <location ref="A21:B24" firstHeaderRow="1" firstDataRow="1" firstDataCol="1"/>
  <pivotFields count="29">
    <pivotField showAll="0"/>
    <pivotField showAll="0"/>
    <pivotField showAll="0"/>
    <pivotField showAll="0"/>
    <pivotField showAll="0"/>
    <pivotField showAll="0"/>
    <pivotField showAll="0"/>
    <pivotField showAll="0"/>
    <pivotField showAll="0"/>
    <pivotField axis="axisRow" dataField="1" showAll="0">
      <items count="4">
        <item x="0"/>
        <item m="1"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numFmtId="14" showAll="0"/>
    <pivotField numFmtId="14" showAll="0"/>
    <pivotField numFmtId="14" showAll="0"/>
  </pivotFields>
  <rowFields count="1">
    <field x="9"/>
  </rowFields>
  <rowItems count="3">
    <i>
      <x/>
    </i>
    <i>
      <x v="2"/>
    </i>
    <i t="grand">
      <x/>
    </i>
  </rowItems>
  <colItems count="1">
    <i/>
  </colItems>
  <dataFields count="1">
    <dataField name="Total" fld="9" subtotal="count" baseField="0" baseItem="0"/>
  </dataFields>
  <formats count="24">
    <format dxfId="23">
      <pivotArea field="9" type="button" dataOnly="0" labelOnly="1" outline="0" axis="axisRow" fieldPosition="0"/>
    </format>
    <format dxfId="22">
      <pivotArea dataOnly="0" labelOnly="1" outline="0" axis="axisValues" fieldPosition="0"/>
    </format>
    <format dxfId="21">
      <pivotArea field="9" type="button" dataOnly="0" labelOnly="1" outline="0" axis="axisRow" fieldPosition="0"/>
    </format>
    <format dxfId="20">
      <pivotArea dataOnly="0" labelOnly="1" outline="0" axis="axisValues" fieldPosition="0"/>
    </format>
    <format dxfId="19">
      <pivotArea grandRow="1" outline="0" collapsedLevelsAreSubtotals="1" fieldPosition="0"/>
    </format>
    <format dxfId="18">
      <pivotArea dataOnly="0" labelOnly="1" grandRow="1" outline="0" fieldPosition="0"/>
    </format>
    <format dxfId="17">
      <pivotArea grandRow="1" outline="0" collapsedLevelsAreSubtotals="1" fieldPosition="0"/>
    </format>
    <format dxfId="16">
      <pivotArea dataOnly="0" labelOnly="1" grandRow="1" outline="0" fieldPosition="0"/>
    </format>
    <format dxfId="15">
      <pivotArea type="all" dataOnly="0" outline="0" fieldPosition="0"/>
    </format>
    <format dxfId="14">
      <pivotArea outline="0" collapsedLevelsAreSubtotals="1" fieldPosition="0"/>
    </format>
    <format dxfId="13">
      <pivotArea field="9" type="button" dataOnly="0" labelOnly="1" outline="0" axis="axisRow" fieldPosition="0"/>
    </format>
    <format dxfId="12">
      <pivotArea dataOnly="0" labelOnly="1" fieldPosition="0">
        <references count="1">
          <reference field="9" count="0"/>
        </references>
      </pivotArea>
    </format>
    <format dxfId="11">
      <pivotArea dataOnly="0" labelOnly="1" grandRow="1" outline="0" fieldPosition="0"/>
    </format>
    <format dxfId="10">
      <pivotArea dataOnly="0" labelOnly="1" outline="0" axis="axisValues" fieldPosition="0"/>
    </format>
    <format dxfId="9">
      <pivotArea type="all" dataOnly="0" outline="0" fieldPosition="0"/>
    </format>
    <format dxfId="8">
      <pivotArea outline="0" collapsedLevelsAreSubtotals="1" fieldPosition="0"/>
    </format>
    <format dxfId="7">
      <pivotArea field="9" type="button" dataOnly="0" labelOnly="1" outline="0" axis="axisRow" fieldPosition="0"/>
    </format>
    <format dxfId="6">
      <pivotArea dataOnly="0" labelOnly="1" fieldPosition="0">
        <references count="1">
          <reference field="9" count="0"/>
        </references>
      </pivotArea>
    </format>
    <format dxfId="5">
      <pivotArea dataOnly="0" labelOnly="1" grandRow="1" outline="0" fieldPosition="0"/>
    </format>
    <format dxfId="4">
      <pivotArea dataOnly="0" labelOnly="1" outline="0" axis="axisValues" fieldPosition="0"/>
    </format>
    <format dxfId="3">
      <pivotArea field="9" type="button" dataOnly="0" labelOnly="1" outline="0" axis="axisRow" fieldPosition="0"/>
    </format>
    <format dxfId="2">
      <pivotArea dataOnly="0" labelOnly="1" outline="0" axis="axisValues" fieldPosition="0"/>
    </format>
    <format dxfId="1">
      <pivotArea field="9" type="button" dataOnly="0" labelOnly="1" outline="0" axis="axisRow"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973DE33-D31D-4E3A-9CB7-783EA12D1D20}" name="TablaDinámica7" cacheId="2"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Clase contrato">
  <location ref="D13:E26" firstHeaderRow="1" firstDataRow="1" firstDataCol="1"/>
  <pivotFields count="29">
    <pivotField showAll="0"/>
    <pivotField showAll="0"/>
    <pivotField showAll="0"/>
    <pivotField showAll="0"/>
    <pivotField showAll="0"/>
    <pivotField axis="axisRow" dataField="1" showAll="0">
      <items count="15">
        <item x="9"/>
        <item m="1" x="13"/>
        <item x="1"/>
        <item x="4"/>
        <item x="2"/>
        <item x="5"/>
        <item m="1" x="12"/>
        <item x="3"/>
        <item x="7"/>
        <item x="11"/>
        <item x="0"/>
        <item x="6"/>
        <item x="8"/>
        <item x="1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13">
    <i>
      <x/>
    </i>
    <i>
      <x v="2"/>
    </i>
    <i>
      <x v="3"/>
    </i>
    <i>
      <x v="4"/>
    </i>
    <i>
      <x v="5"/>
    </i>
    <i>
      <x v="7"/>
    </i>
    <i>
      <x v="8"/>
    </i>
    <i>
      <x v="9"/>
    </i>
    <i>
      <x v="10"/>
    </i>
    <i>
      <x v="11"/>
    </i>
    <i>
      <x v="12"/>
    </i>
    <i>
      <x v="13"/>
    </i>
    <i t="grand">
      <x/>
    </i>
  </rowItems>
  <colItems count="1">
    <i/>
  </colItems>
  <dataFields count="1">
    <dataField name="Total" fld="5" subtotal="count" baseField="0" baseItem="0"/>
  </dataFields>
  <formats count="22">
    <format dxfId="45">
      <pivotArea dataOnly="0" labelOnly="1" fieldPosition="0">
        <references count="1">
          <reference field="5" count="0"/>
        </references>
      </pivotArea>
    </format>
    <format dxfId="44">
      <pivotArea field="5" type="button" dataOnly="0" labelOnly="1" outline="0" axis="axisRow" fieldPosition="0"/>
    </format>
    <format dxfId="43">
      <pivotArea dataOnly="0" labelOnly="1" outline="0" axis="axisValues" fieldPosition="0"/>
    </format>
    <format dxfId="42">
      <pivotArea field="5" type="button" dataOnly="0" labelOnly="1" outline="0" axis="axisRow" fieldPosition="0"/>
    </format>
    <format dxfId="41">
      <pivotArea dataOnly="0" labelOnly="1" outline="0" axis="axisValues" fieldPosition="0"/>
    </format>
    <format dxfId="40">
      <pivotArea dataOnly="0" labelOnly="1" fieldPosition="0">
        <references count="1">
          <reference field="5" count="0"/>
        </references>
      </pivotArea>
    </format>
    <format dxfId="39">
      <pivotArea outline="0" collapsedLevelsAreSubtotals="1" fieldPosition="0"/>
    </format>
    <format dxfId="38">
      <pivotArea outline="0" collapsedLevelsAreSubtotals="1" fieldPosition="0"/>
    </format>
    <format dxfId="37">
      <pivotArea type="all" dataOnly="0" outline="0" fieldPosition="0"/>
    </format>
    <format dxfId="36">
      <pivotArea outline="0" collapsedLevelsAreSubtotals="1" fieldPosition="0"/>
    </format>
    <format dxfId="35">
      <pivotArea field="5" type="button" dataOnly="0" labelOnly="1" outline="0" axis="axisRow" fieldPosition="0"/>
    </format>
    <format dxfId="34">
      <pivotArea dataOnly="0" labelOnly="1" fieldPosition="0">
        <references count="1">
          <reference field="5" count="0"/>
        </references>
      </pivotArea>
    </format>
    <format dxfId="33">
      <pivotArea dataOnly="0" labelOnly="1" grandRow="1" outline="0" fieldPosition="0"/>
    </format>
    <format dxfId="32">
      <pivotArea dataOnly="0" labelOnly="1" outline="0" axis="axisValues" fieldPosition="0"/>
    </format>
    <format dxfId="31">
      <pivotArea field="5" type="button" dataOnly="0" labelOnly="1" outline="0" axis="axisRow" fieldPosition="0"/>
    </format>
    <format dxfId="30">
      <pivotArea dataOnly="0" labelOnly="1" outline="0" axis="axisValues" fieldPosition="0"/>
    </format>
    <format dxfId="29">
      <pivotArea field="5" type="button" dataOnly="0" labelOnly="1" outline="0" axis="axisRow" fieldPosition="0"/>
    </format>
    <format dxfId="28">
      <pivotArea dataOnly="0" labelOnly="1" outline="0" axis="axisValues" fieldPosition="0"/>
    </format>
    <format dxfId="27">
      <pivotArea grandRow="1" outline="0" collapsedLevelsAreSubtotals="1" fieldPosition="0"/>
    </format>
    <format dxfId="26">
      <pivotArea dataOnly="0" labelOnly="1" grandRow="1" outline="0" fieldPosition="0"/>
    </format>
    <format dxfId="25">
      <pivotArea grandRow="1" outline="0" collapsedLevelsAreSubtotals="1" fieldPosition="0"/>
    </format>
    <format dxfId="2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897EF4-C007-4424-8A12-0A553DB71BCD}" name="TablaDinámica6" cacheId="2"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Modalidad de selección">
  <location ref="A13:B20" firstHeaderRow="1" firstDataRow="1" firstDataCol="1"/>
  <pivotFields count="29">
    <pivotField showAll="0"/>
    <pivotField showAll="0"/>
    <pivotField showAll="0"/>
    <pivotField axis="axisRow" dataField="1" showAll="0">
      <items count="7">
        <item x="1"/>
        <item x="3"/>
        <item x="2"/>
        <item x="0"/>
        <item x="5"/>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3"/>
  </rowFields>
  <rowItems count="7">
    <i>
      <x/>
    </i>
    <i>
      <x v="1"/>
    </i>
    <i>
      <x v="2"/>
    </i>
    <i>
      <x v="3"/>
    </i>
    <i>
      <x v="4"/>
    </i>
    <i>
      <x v="5"/>
    </i>
    <i t="grand">
      <x/>
    </i>
  </rowItems>
  <colItems count="1">
    <i/>
  </colItems>
  <dataFields count="1">
    <dataField name="Total" fld="3" subtotal="count" baseField="0" baseItem="0"/>
  </dataFields>
  <formats count="30">
    <format dxfId="75">
      <pivotArea dataOnly="0" labelOnly="1" fieldPosition="0">
        <references count="1">
          <reference field="3" count="0"/>
        </references>
      </pivotArea>
    </format>
    <format dxfId="74">
      <pivotArea outline="0" collapsedLevelsAreSubtotals="1" fieldPosition="0"/>
    </format>
    <format dxfId="73">
      <pivotArea outline="0" collapsedLevelsAreSubtotals="1" fieldPosition="0"/>
    </format>
    <format dxfId="72">
      <pivotArea field="3" type="button" dataOnly="0" labelOnly="1" outline="0" axis="axisRow" fieldPosition="0"/>
    </format>
    <format dxfId="71">
      <pivotArea dataOnly="0" labelOnly="1" outline="0" axis="axisValues" fieldPosition="0"/>
    </format>
    <format dxfId="70">
      <pivotArea field="3" type="button" dataOnly="0" labelOnly="1" outline="0" axis="axisRow" fieldPosition="0"/>
    </format>
    <format dxfId="69">
      <pivotArea dataOnly="0" labelOnly="1" outline="0" axis="axisValues" fieldPosition="0"/>
    </format>
    <format dxfId="68">
      <pivotArea grandRow="1" outline="0" collapsedLevelsAreSubtotals="1" fieldPosition="0"/>
    </format>
    <format dxfId="67">
      <pivotArea dataOnly="0" labelOnly="1" grandRow="1" outline="0" fieldPosition="0"/>
    </format>
    <format dxfId="66">
      <pivotArea grandRow="1" outline="0" collapsedLevelsAreSubtotals="1" fieldPosition="0"/>
    </format>
    <format dxfId="65">
      <pivotArea dataOnly="0" labelOnly="1" grandRow="1" outline="0" fieldPosition="0"/>
    </format>
    <format dxfId="64">
      <pivotArea type="all" dataOnly="0" outline="0" fieldPosition="0"/>
    </format>
    <format dxfId="63">
      <pivotArea outline="0" collapsedLevelsAreSubtotals="1" fieldPosition="0"/>
    </format>
    <format dxfId="62">
      <pivotArea field="3" type="button" dataOnly="0" labelOnly="1" outline="0" axis="axisRow" fieldPosition="0"/>
    </format>
    <format dxfId="61">
      <pivotArea dataOnly="0" labelOnly="1" fieldPosition="0">
        <references count="1">
          <reference field="3" count="0"/>
        </references>
      </pivotArea>
    </format>
    <format dxfId="60">
      <pivotArea dataOnly="0" labelOnly="1" grandRow="1" outline="0" fieldPosition="0"/>
    </format>
    <format dxfId="59">
      <pivotArea dataOnly="0" labelOnly="1" outline="0" axis="axisValues" fieldPosition="0"/>
    </format>
    <format dxfId="58">
      <pivotArea type="all" dataOnly="0" outline="0" fieldPosition="0"/>
    </format>
    <format dxfId="57">
      <pivotArea outline="0" collapsedLevelsAreSubtotals="1" fieldPosition="0"/>
    </format>
    <format dxfId="56">
      <pivotArea field="3" type="button" dataOnly="0" labelOnly="1" outline="0" axis="axisRow" fieldPosition="0"/>
    </format>
    <format dxfId="55">
      <pivotArea dataOnly="0" labelOnly="1" fieldPosition="0">
        <references count="1">
          <reference field="3" count="0"/>
        </references>
      </pivotArea>
    </format>
    <format dxfId="54">
      <pivotArea dataOnly="0" labelOnly="1" grandRow="1" outline="0" fieldPosition="0"/>
    </format>
    <format dxfId="53">
      <pivotArea dataOnly="0" labelOnly="1" outline="0" axis="axisValues" fieldPosition="0"/>
    </format>
    <format dxfId="52">
      <pivotArea field="3" type="button" dataOnly="0" labelOnly="1" outline="0" axis="axisRow" fieldPosition="0"/>
    </format>
    <format dxfId="51">
      <pivotArea field="3" type="button" dataOnly="0" labelOnly="1" outline="0" axis="axisRow" fieldPosition="0"/>
    </format>
    <format dxfId="50">
      <pivotArea field="3" type="button" dataOnly="0" labelOnly="1" outline="0" axis="axisRow" fieldPosition="0"/>
    </format>
    <format dxfId="49">
      <pivotArea dataOnly="0" labelOnly="1" outline="0" axis="axisValues" fieldPosition="0"/>
    </format>
    <format dxfId="48">
      <pivotArea dataOnly="0" labelOnly="1" outline="0" axis="axisValues" fieldPosition="0"/>
    </format>
    <format dxfId="47">
      <pivotArea dataOnly="0" labelOnly="1" fieldPosition="0">
        <references count="1">
          <reference field="3" count="1">
            <x v="0"/>
          </reference>
        </references>
      </pivotArea>
    </format>
    <format dxfId="46">
      <pivotArea dataOnly="0" labelOnly="1" fieldPosition="0">
        <references count="1">
          <reference field="3"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EFEDBFC8-C3A8-406E-B58E-C78FBCE1A58F}" name="TablaDinámica9" cacheId="3" applyNumberFormats="0" applyBorderFormats="0" applyFontFormats="0" applyPatternFormats="0" applyAlignmentFormats="0" applyWidthHeightFormats="1" dataCaption="Valores" grandTotalCaption="Total" updatedVersion="7" minRefreshableVersion="3" useAutoFormatting="1" itemPrintTitles="1" createdVersion="7" indent="0" outline="1" outlineData="1" multipleFieldFilters="0" rowHeaderCaption="Naturaleza">
  <location ref="A28:B31" firstHeaderRow="1" firstDataRow="1" firstDataCol="1"/>
  <pivotFields count="29">
    <pivotField showAll="0"/>
    <pivotField showAll="0"/>
    <pivotField showAll="0"/>
    <pivotField showAll="0"/>
    <pivotField showAll="0"/>
    <pivotField showAll="0"/>
    <pivotField showAll="0"/>
    <pivotField showAll="0"/>
    <pivotField showAll="0"/>
    <pivotField showAll="0">
      <items count="4">
        <item x="0"/>
        <item m="1" x="2"/>
        <item x="1"/>
        <item t="default"/>
      </items>
    </pivotField>
    <pivotField showAll="0"/>
    <pivotField axis="axisRow" dataField="1" showAll="0">
      <items count="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numFmtId="164" showAll="0"/>
    <pivotField showAll="0"/>
    <pivotField numFmtId="14" showAll="0"/>
    <pivotField numFmtId="14" showAll="0"/>
    <pivotField numFmtId="14" showAll="0"/>
  </pivotFields>
  <rowFields count="1">
    <field x="11"/>
  </rowFields>
  <rowItems count="3">
    <i>
      <x/>
    </i>
    <i>
      <x v="1"/>
    </i>
    <i t="grand">
      <x/>
    </i>
  </rowItems>
  <colItems count="1">
    <i/>
  </colItems>
  <dataFields count="1">
    <dataField name="Total" fld="11" subtotal="count" baseField="0" baseItem="0"/>
  </dataFields>
  <formats count="21">
    <format dxfId="96">
      <pivotArea field="11" type="button" dataOnly="0" labelOnly="1" outline="0" axis="axisRow" fieldPosition="0"/>
    </format>
    <format dxfId="95">
      <pivotArea dataOnly="0" labelOnly="1" outline="0" axis="axisValues" fieldPosition="0"/>
    </format>
    <format dxfId="94">
      <pivotArea field="11" type="button" dataOnly="0" labelOnly="1" outline="0" axis="axisRow" fieldPosition="0"/>
    </format>
    <format dxfId="93">
      <pivotArea dataOnly="0" labelOnly="1" outline="0" axis="axisValues" fieldPosition="0"/>
    </format>
    <format dxfId="92">
      <pivotArea field="11" type="button" dataOnly="0" labelOnly="1" outline="0" axis="axisRow" fieldPosition="0"/>
    </format>
    <format dxfId="91">
      <pivotArea dataOnly="0" labelOnly="1" outline="0" axis="axisValues" fieldPosition="0"/>
    </format>
    <format dxfId="90">
      <pivotArea field="11" type="button" dataOnly="0" labelOnly="1" outline="0" axis="axisRow" fieldPosition="0"/>
    </format>
    <format dxfId="89">
      <pivotArea dataOnly="0" labelOnly="1" outline="0" axis="axisValues" fieldPosition="0"/>
    </format>
    <format dxfId="88">
      <pivotArea dataOnly="0" labelOnly="1" fieldPosition="0">
        <references count="1">
          <reference field="11" count="0"/>
        </references>
      </pivotArea>
    </format>
    <format dxfId="87">
      <pivotArea collapsedLevelsAreSubtotals="1" fieldPosition="0">
        <references count="1">
          <reference field="11" count="0"/>
        </references>
      </pivotArea>
    </format>
    <format dxfId="86">
      <pivotArea collapsedLevelsAreSubtotals="1" fieldPosition="0">
        <references count="1">
          <reference field="11" count="0"/>
        </references>
      </pivotArea>
    </format>
    <format dxfId="85">
      <pivotArea grandRow="1" outline="0" collapsedLevelsAreSubtotals="1" fieldPosition="0"/>
    </format>
    <format dxfId="84">
      <pivotArea dataOnly="0" labelOnly="1" grandRow="1" outline="0" fieldPosition="0"/>
    </format>
    <format dxfId="83">
      <pivotArea grandRow="1" outline="0" collapsedLevelsAreSubtotals="1" fieldPosition="0"/>
    </format>
    <format dxfId="82">
      <pivotArea dataOnly="0" labelOnly="1" grandRow="1" outline="0" fieldPosition="0"/>
    </format>
    <format dxfId="81">
      <pivotArea type="all" dataOnly="0" outline="0" fieldPosition="0"/>
    </format>
    <format dxfId="80">
      <pivotArea outline="0" collapsedLevelsAreSubtotals="1" fieldPosition="0"/>
    </format>
    <format dxfId="79">
      <pivotArea field="11" type="button" dataOnly="0" labelOnly="1" outline="0" axis="axisRow" fieldPosition="0"/>
    </format>
    <format dxfId="78">
      <pivotArea dataOnly="0" labelOnly="1" fieldPosition="0">
        <references count="1">
          <reference field="11" count="0"/>
        </references>
      </pivotArea>
    </format>
    <format dxfId="77">
      <pivotArea dataOnly="0" labelOnly="1" grandRow="1" outline="0" fieldPosition="0"/>
    </format>
    <format dxfId="7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881-6E19-4520-9E66-811A89EB7762}">
  <dimension ref="B1:AG38"/>
  <sheetViews>
    <sheetView tabSelected="1" topLeftCell="A2" zoomScale="88" zoomScaleNormal="88" workbookViewId="0">
      <pane ySplit="6" topLeftCell="A8" activePane="bottomLeft" state="frozen"/>
      <selection activeCell="A2" sqref="A2"/>
      <selection pane="bottomLeft" activeCell="D8" sqref="D8"/>
    </sheetView>
  </sheetViews>
  <sheetFormatPr baseColWidth="10" defaultColWidth="11.42578125" defaultRowHeight="15" x14ac:dyDescent="0.25"/>
  <cols>
    <col min="1" max="1" width="3.140625" style="1" customWidth="1"/>
    <col min="2" max="3" width="16.140625" style="1" customWidth="1"/>
    <col min="4" max="4" width="15" style="1" customWidth="1"/>
    <col min="5" max="5" width="16.7109375" style="1" customWidth="1"/>
    <col min="6" max="6" width="22.5703125" style="1" customWidth="1"/>
    <col min="7" max="7" width="30.42578125" style="1" customWidth="1"/>
    <col min="8" max="8" width="24.140625" style="1" customWidth="1"/>
    <col min="9" max="9" width="14.140625" style="1" customWidth="1"/>
    <col min="10" max="11" width="11.42578125" style="1"/>
    <col min="12" max="12" width="17.140625" style="1" customWidth="1"/>
    <col min="13" max="13" width="16.42578125" style="1" customWidth="1"/>
    <col min="14" max="14" width="19.42578125" style="1" customWidth="1"/>
    <col min="15" max="22" width="17" style="1" customWidth="1"/>
    <col min="23" max="23" width="17" style="22" customWidth="1"/>
    <col min="24" max="25" width="17" style="1" customWidth="1"/>
    <col min="26" max="26" width="40" style="1" customWidth="1"/>
    <col min="27" max="27" width="11.28515625" style="1" customWidth="1"/>
    <col min="28" max="28" width="12.85546875" style="1" customWidth="1"/>
    <col min="29" max="29" width="11.85546875" style="1" bestFit="1" customWidth="1"/>
    <col min="30" max="30" width="14.28515625" style="1" customWidth="1"/>
    <col min="31" max="31" width="15" style="1" customWidth="1"/>
    <col min="32" max="32" width="14" style="1" customWidth="1"/>
    <col min="33" max="33" width="14.85546875" style="1" customWidth="1"/>
    <col min="34" max="16384" width="11.42578125" style="1"/>
  </cols>
  <sheetData>
    <row r="1" spans="2:33" hidden="1" x14ac:dyDescent="0.25">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row>
    <row r="2" spans="2:33" ht="78.75" customHeight="1" x14ac:dyDescent="0.25">
      <c r="B2" s="28" t="s">
        <v>69</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4"/>
      <c r="AF2" s="24"/>
      <c r="AG2" s="24"/>
    </row>
    <row r="3" spans="2:33" x14ac:dyDescent="0.25">
      <c r="C3" s="2">
        <f ca="1">TODAY()</f>
        <v>45852</v>
      </c>
      <c r="P3" s="3">
        <f ca="1">EOMONTH(C3,-1)</f>
        <v>45838</v>
      </c>
    </row>
    <row r="6" spans="2:33" ht="18.75" customHeight="1" x14ac:dyDescent="0.25">
      <c r="B6" s="29" t="s">
        <v>0</v>
      </c>
      <c r="C6" s="30"/>
      <c r="D6" s="30"/>
      <c r="E6" s="30"/>
      <c r="F6" s="30"/>
      <c r="G6" s="30"/>
      <c r="H6" s="30"/>
      <c r="I6" s="30"/>
      <c r="J6" s="30"/>
      <c r="K6" s="30"/>
      <c r="L6" s="30"/>
      <c r="M6" s="30"/>
      <c r="N6" s="30"/>
      <c r="O6" s="30"/>
      <c r="P6" s="30"/>
      <c r="Q6" s="30"/>
      <c r="R6" s="30"/>
      <c r="S6" s="30"/>
      <c r="T6" s="30"/>
      <c r="U6" s="30"/>
      <c r="V6" s="30"/>
      <c r="W6" s="30"/>
      <c r="X6" s="30"/>
      <c r="Y6" s="31"/>
      <c r="Z6" s="32" t="s">
        <v>1</v>
      </c>
      <c r="AA6" s="33"/>
      <c r="AB6" s="33"/>
      <c r="AC6" s="33"/>
      <c r="AD6" s="34"/>
    </row>
    <row r="7" spans="2:33" ht="45" x14ac:dyDescent="0.25">
      <c r="B7" s="5" t="s">
        <v>2</v>
      </c>
      <c r="C7" s="5" t="s">
        <v>3</v>
      </c>
      <c r="D7" s="5" t="s">
        <v>4</v>
      </c>
      <c r="E7" s="5" t="s">
        <v>5</v>
      </c>
      <c r="F7" s="5" t="s">
        <v>17</v>
      </c>
      <c r="G7" s="5" t="s">
        <v>6</v>
      </c>
      <c r="H7" s="5" t="s">
        <v>18</v>
      </c>
      <c r="I7" s="5" t="s">
        <v>19</v>
      </c>
      <c r="J7" s="5" t="s">
        <v>14</v>
      </c>
      <c r="K7" s="5" t="s">
        <v>7</v>
      </c>
      <c r="L7" s="5" t="s">
        <v>8</v>
      </c>
      <c r="M7" s="5" t="s">
        <v>9</v>
      </c>
      <c r="N7" s="5" t="s">
        <v>10</v>
      </c>
      <c r="O7" s="5" t="s">
        <v>11</v>
      </c>
      <c r="P7" s="5" t="s">
        <v>20</v>
      </c>
      <c r="Q7" s="5" t="s">
        <v>21</v>
      </c>
      <c r="R7" s="5" t="s">
        <v>61</v>
      </c>
      <c r="S7" s="5" t="s">
        <v>62</v>
      </c>
      <c r="T7" s="5" t="s">
        <v>63</v>
      </c>
      <c r="U7" s="5" t="s">
        <v>64</v>
      </c>
      <c r="V7" s="5" t="s">
        <v>65</v>
      </c>
      <c r="W7" s="23" t="s">
        <v>66</v>
      </c>
      <c r="X7" s="5" t="s">
        <v>67</v>
      </c>
      <c r="Y7" s="5" t="s">
        <v>68</v>
      </c>
      <c r="Z7" s="6" t="s">
        <v>12</v>
      </c>
      <c r="AA7" s="6" t="s">
        <v>15</v>
      </c>
      <c r="AB7" s="6" t="s">
        <v>13</v>
      </c>
      <c r="AC7" s="6" t="s">
        <v>54</v>
      </c>
      <c r="AD7" s="6" t="s">
        <v>16</v>
      </c>
    </row>
    <row r="8" spans="2:33" x14ac:dyDescent="0.25">
      <c r="B8" s="7">
        <v>2025</v>
      </c>
      <c r="C8" s="7">
        <v>600</v>
      </c>
      <c r="D8" s="4" t="s">
        <v>71</v>
      </c>
      <c r="E8" s="8" t="s">
        <v>24</v>
      </c>
      <c r="F8" s="8" t="s">
        <v>72</v>
      </c>
      <c r="G8" s="8" t="s">
        <v>73</v>
      </c>
      <c r="H8" s="8" t="s">
        <v>33</v>
      </c>
      <c r="I8" s="8" t="s">
        <v>74</v>
      </c>
      <c r="J8" s="8" t="s">
        <v>75</v>
      </c>
      <c r="K8" s="8" t="s">
        <v>45</v>
      </c>
      <c r="L8" s="8" t="s">
        <v>76</v>
      </c>
      <c r="M8" s="8" t="s">
        <v>52</v>
      </c>
      <c r="N8" s="7">
        <v>900995679</v>
      </c>
      <c r="O8" s="8" t="s">
        <v>77</v>
      </c>
      <c r="P8" s="8" t="s">
        <v>78</v>
      </c>
      <c r="Q8" s="8">
        <v>6013274850</v>
      </c>
      <c r="R8" s="8">
        <v>6025</v>
      </c>
      <c r="S8" s="8">
        <v>34882220</v>
      </c>
      <c r="T8" s="21">
        <v>45812</v>
      </c>
      <c r="U8" s="8">
        <v>1425</v>
      </c>
      <c r="V8" s="8">
        <v>510419534</v>
      </c>
      <c r="W8" s="21">
        <v>45735</v>
      </c>
      <c r="X8" s="21" t="s">
        <v>74</v>
      </c>
      <c r="Y8" s="8" t="s">
        <v>74</v>
      </c>
      <c r="Z8" s="26">
        <v>34882220</v>
      </c>
      <c r="AA8" s="7">
        <v>90</v>
      </c>
      <c r="AB8" s="27">
        <v>45803</v>
      </c>
      <c r="AC8" s="27">
        <v>45821</v>
      </c>
      <c r="AD8" s="27">
        <v>45912</v>
      </c>
    </row>
    <row r="9" spans="2:33" x14ac:dyDescent="0.25">
      <c r="B9" s="7">
        <v>2025</v>
      </c>
      <c r="C9" s="7">
        <v>601</v>
      </c>
      <c r="D9" s="4" t="s">
        <v>71</v>
      </c>
      <c r="E9" s="8" t="s">
        <v>24</v>
      </c>
      <c r="F9" s="8" t="s">
        <v>72</v>
      </c>
      <c r="G9" s="8" t="s">
        <v>73</v>
      </c>
      <c r="H9" s="8" t="s">
        <v>33</v>
      </c>
      <c r="I9" s="8" t="s">
        <v>79</v>
      </c>
      <c r="J9" s="8" t="s">
        <v>80</v>
      </c>
      <c r="K9" s="8" t="s">
        <v>45</v>
      </c>
      <c r="L9" s="8" t="s">
        <v>76</v>
      </c>
      <c r="M9" s="8" t="s">
        <v>52</v>
      </c>
      <c r="N9" s="7">
        <v>860066674</v>
      </c>
      <c r="O9" s="8" t="s">
        <v>81</v>
      </c>
      <c r="P9" s="8" t="s">
        <v>82</v>
      </c>
      <c r="Q9" s="8">
        <v>6013274850</v>
      </c>
      <c r="R9" s="8">
        <v>6125</v>
      </c>
      <c r="S9" s="8">
        <v>435596250</v>
      </c>
      <c r="T9" s="21">
        <v>45813</v>
      </c>
      <c r="U9" s="8">
        <v>1425</v>
      </c>
      <c r="V9" s="8">
        <v>510419534</v>
      </c>
      <c r="W9" s="21">
        <v>45735</v>
      </c>
      <c r="X9" s="21" t="s">
        <v>74</v>
      </c>
      <c r="Y9" s="8" t="s">
        <v>79</v>
      </c>
      <c r="Z9" s="26">
        <v>435596250</v>
      </c>
      <c r="AA9" s="7">
        <v>90</v>
      </c>
      <c r="AB9" s="27">
        <v>45806</v>
      </c>
      <c r="AC9" s="27">
        <v>45828</v>
      </c>
      <c r="AD9" s="27">
        <v>45919</v>
      </c>
    </row>
    <row r="10" spans="2:33" x14ac:dyDescent="0.25">
      <c r="B10" s="7">
        <v>2025</v>
      </c>
      <c r="C10" s="7">
        <v>602</v>
      </c>
      <c r="D10" s="4" t="s">
        <v>83</v>
      </c>
      <c r="E10" s="8" t="s">
        <v>22</v>
      </c>
      <c r="F10" s="8" t="s">
        <v>84</v>
      </c>
      <c r="G10" s="8" t="s">
        <v>30</v>
      </c>
      <c r="H10" s="8" t="s">
        <v>85</v>
      </c>
      <c r="I10" s="8" t="s">
        <v>86</v>
      </c>
      <c r="J10" s="8" t="s">
        <v>87</v>
      </c>
      <c r="K10" s="8" t="s">
        <v>45</v>
      </c>
      <c r="L10" s="8" t="s">
        <v>49</v>
      </c>
      <c r="M10" s="8" t="s">
        <v>53</v>
      </c>
      <c r="N10" s="7">
        <v>1015471353</v>
      </c>
      <c r="O10" s="8" t="s">
        <v>88</v>
      </c>
      <c r="P10" s="8" t="s">
        <v>89</v>
      </c>
      <c r="Q10" s="8">
        <v>6013274850</v>
      </c>
      <c r="R10" s="8">
        <v>1146</v>
      </c>
      <c r="S10" s="8">
        <v>29502000</v>
      </c>
      <c r="T10" s="21">
        <v>45807</v>
      </c>
      <c r="U10" s="8">
        <v>787</v>
      </c>
      <c r="V10" s="8">
        <v>29502000</v>
      </c>
      <c r="W10" s="21">
        <v>45723</v>
      </c>
      <c r="X10" s="21" t="s">
        <v>43</v>
      </c>
      <c r="Y10" s="8" t="s">
        <v>86</v>
      </c>
      <c r="Z10" s="26">
        <v>29502000</v>
      </c>
      <c r="AA10" s="7">
        <v>180</v>
      </c>
      <c r="AB10" s="27">
        <v>45803</v>
      </c>
      <c r="AC10" s="27">
        <v>45811</v>
      </c>
      <c r="AD10" s="27">
        <v>45993</v>
      </c>
    </row>
    <row r="11" spans="2:33" x14ac:dyDescent="0.25">
      <c r="B11" s="7">
        <v>2025</v>
      </c>
      <c r="C11" s="7">
        <v>605</v>
      </c>
      <c r="D11" s="4" t="s">
        <v>90</v>
      </c>
      <c r="E11" s="8" t="s">
        <v>23</v>
      </c>
      <c r="F11" s="8" t="s">
        <v>91</v>
      </c>
      <c r="G11" s="8" t="s">
        <v>28</v>
      </c>
      <c r="H11" s="8" t="s">
        <v>33</v>
      </c>
      <c r="I11" s="8" t="s">
        <v>92</v>
      </c>
      <c r="J11" s="8" t="s">
        <v>93</v>
      </c>
      <c r="K11" s="8" t="s">
        <v>45</v>
      </c>
      <c r="L11" s="8" t="s">
        <v>94</v>
      </c>
      <c r="M11" s="8" t="s">
        <v>52</v>
      </c>
      <c r="N11" s="7">
        <v>830500660</v>
      </c>
      <c r="O11" s="8" t="s">
        <v>95</v>
      </c>
      <c r="P11" s="8" t="s">
        <v>96</v>
      </c>
      <c r="Q11" s="8">
        <v>6013274850</v>
      </c>
      <c r="R11" s="8" t="s">
        <v>97</v>
      </c>
      <c r="S11" s="8" t="s">
        <v>98</v>
      </c>
      <c r="T11" s="21" t="s">
        <v>99</v>
      </c>
      <c r="U11" s="8" t="s">
        <v>100</v>
      </c>
      <c r="V11" s="8" t="s">
        <v>101</v>
      </c>
      <c r="W11" s="21" t="s">
        <v>102</v>
      </c>
      <c r="X11" s="21" t="s">
        <v>43</v>
      </c>
      <c r="Y11" s="8" t="s">
        <v>92</v>
      </c>
      <c r="Z11" s="26">
        <v>2407297000</v>
      </c>
      <c r="AA11" s="7">
        <v>207</v>
      </c>
      <c r="AB11" s="27">
        <v>45805</v>
      </c>
      <c r="AC11" s="27">
        <v>45811</v>
      </c>
      <c r="AD11" s="27">
        <v>46021</v>
      </c>
    </row>
    <row r="12" spans="2:33" x14ac:dyDescent="0.25">
      <c r="B12" s="7">
        <v>2025</v>
      </c>
      <c r="C12" s="7">
        <v>606</v>
      </c>
      <c r="D12" s="4" t="s">
        <v>276</v>
      </c>
      <c r="E12" s="8" t="s">
        <v>24</v>
      </c>
      <c r="F12" s="8" t="s">
        <v>103</v>
      </c>
      <c r="G12" s="8" t="s">
        <v>29</v>
      </c>
      <c r="H12" s="8" t="s">
        <v>33</v>
      </c>
      <c r="I12" s="8" t="s">
        <v>37</v>
      </c>
      <c r="J12" s="8" t="s">
        <v>104</v>
      </c>
      <c r="K12" s="8" t="s">
        <v>45</v>
      </c>
      <c r="L12" s="8" t="s">
        <v>47</v>
      </c>
      <c r="M12" s="8" t="s">
        <v>52</v>
      </c>
      <c r="N12" s="7">
        <v>901312112</v>
      </c>
      <c r="O12" s="8" t="s">
        <v>105</v>
      </c>
      <c r="P12" s="8" t="s">
        <v>106</v>
      </c>
      <c r="Q12" s="8">
        <v>6013274850</v>
      </c>
      <c r="R12" s="8">
        <v>1114</v>
      </c>
      <c r="S12" s="8">
        <v>7497000</v>
      </c>
      <c r="T12" s="21">
        <v>45805</v>
      </c>
      <c r="U12" s="8">
        <v>354</v>
      </c>
      <c r="V12" s="8">
        <v>15000000</v>
      </c>
      <c r="W12" s="21">
        <v>45681</v>
      </c>
      <c r="X12" s="21" t="s">
        <v>35</v>
      </c>
      <c r="Y12" s="8" t="s">
        <v>37</v>
      </c>
      <c r="Z12" s="26">
        <v>7497000</v>
      </c>
      <c r="AA12" s="7">
        <v>30</v>
      </c>
      <c r="AB12" s="27">
        <v>45799</v>
      </c>
      <c r="AC12" s="27">
        <v>45814</v>
      </c>
      <c r="AD12" s="27">
        <v>45818</v>
      </c>
    </row>
    <row r="13" spans="2:33" x14ac:dyDescent="0.25">
      <c r="B13" s="7">
        <v>2025</v>
      </c>
      <c r="C13" s="7">
        <v>608</v>
      </c>
      <c r="D13" s="4" t="s">
        <v>107</v>
      </c>
      <c r="E13" s="8" t="s">
        <v>24</v>
      </c>
      <c r="F13" s="8" t="s">
        <v>108</v>
      </c>
      <c r="G13" s="8" t="s">
        <v>31</v>
      </c>
      <c r="H13" s="8" t="s">
        <v>33</v>
      </c>
      <c r="I13" s="8" t="s">
        <v>36</v>
      </c>
      <c r="J13" s="8" t="s">
        <v>109</v>
      </c>
      <c r="K13" s="8" t="s">
        <v>45</v>
      </c>
      <c r="L13" s="8" t="s">
        <v>110</v>
      </c>
      <c r="M13" s="8" t="s">
        <v>52</v>
      </c>
      <c r="N13" s="7">
        <v>901360556</v>
      </c>
      <c r="O13" s="8" t="s">
        <v>111</v>
      </c>
      <c r="P13" s="8" t="s">
        <v>112</v>
      </c>
      <c r="Q13" s="8">
        <v>6013274850</v>
      </c>
      <c r="R13" s="8" t="s">
        <v>113</v>
      </c>
      <c r="S13" s="8" t="s">
        <v>114</v>
      </c>
      <c r="T13" s="21" t="s">
        <v>115</v>
      </c>
      <c r="U13" s="8" t="s">
        <v>116</v>
      </c>
      <c r="V13" s="8">
        <v>45723</v>
      </c>
      <c r="W13" s="21" t="s">
        <v>117</v>
      </c>
      <c r="X13" s="21" t="s">
        <v>36</v>
      </c>
      <c r="Y13" s="8" t="s">
        <v>36</v>
      </c>
      <c r="Z13" s="26">
        <v>639759891</v>
      </c>
      <c r="AA13" s="7">
        <v>210</v>
      </c>
      <c r="AB13" s="27">
        <v>45807</v>
      </c>
      <c r="AC13" s="27">
        <v>45821</v>
      </c>
      <c r="AD13" s="27">
        <v>46022</v>
      </c>
    </row>
    <row r="14" spans="2:33" x14ac:dyDescent="0.25">
      <c r="B14" s="7">
        <v>2025</v>
      </c>
      <c r="C14" s="7">
        <v>609</v>
      </c>
      <c r="D14" s="4" t="s">
        <v>118</v>
      </c>
      <c r="E14" s="8" t="s">
        <v>22</v>
      </c>
      <c r="F14" s="8" t="s">
        <v>119</v>
      </c>
      <c r="G14" s="8" t="s">
        <v>31</v>
      </c>
      <c r="H14" s="8" t="s">
        <v>33</v>
      </c>
      <c r="I14" s="8" t="s">
        <v>120</v>
      </c>
      <c r="J14" s="8" t="s">
        <v>121</v>
      </c>
      <c r="K14" s="8" t="s">
        <v>45</v>
      </c>
      <c r="L14" s="8" t="s">
        <v>122</v>
      </c>
      <c r="M14" s="8" t="s">
        <v>52</v>
      </c>
      <c r="N14" s="7">
        <v>860066942</v>
      </c>
      <c r="O14" s="8" t="s">
        <v>123</v>
      </c>
      <c r="P14" s="8" t="s">
        <v>124</v>
      </c>
      <c r="Q14" s="8">
        <v>6013274850</v>
      </c>
      <c r="R14" s="8" t="s">
        <v>125</v>
      </c>
      <c r="S14" s="8" t="s">
        <v>126</v>
      </c>
      <c r="T14" s="21">
        <v>45817</v>
      </c>
      <c r="U14" s="8" t="s">
        <v>127</v>
      </c>
      <c r="V14" s="8" t="s">
        <v>128</v>
      </c>
      <c r="W14" s="21" t="s">
        <v>129</v>
      </c>
      <c r="X14" s="21" t="s">
        <v>130</v>
      </c>
      <c r="Y14" s="8" t="s">
        <v>120</v>
      </c>
      <c r="Z14" s="26">
        <v>321748000</v>
      </c>
      <c r="AA14" s="7">
        <v>180</v>
      </c>
      <c r="AB14" s="27">
        <v>45814</v>
      </c>
      <c r="AC14" s="27">
        <v>45827</v>
      </c>
      <c r="AD14" s="27">
        <v>46021</v>
      </c>
    </row>
    <row r="15" spans="2:33" x14ac:dyDescent="0.25">
      <c r="B15" s="7">
        <v>2025</v>
      </c>
      <c r="C15" s="7">
        <v>610</v>
      </c>
      <c r="D15" s="4" t="s">
        <v>131</v>
      </c>
      <c r="E15" s="8" t="s">
        <v>22</v>
      </c>
      <c r="F15" s="8" t="s">
        <v>132</v>
      </c>
      <c r="G15" s="8" t="s">
        <v>26</v>
      </c>
      <c r="H15" s="8" t="s">
        <v>33</v>
      </c>
      <c r="I15" s="8" t="s">
        <v>133</v>
      </c>
      <c r="J15" s="8" t="s">
        <v>134</v>
      </c>
      <c r="K15" s="8" t="s">
        <v>45</v>
      </c>
      <c r="L15" s="8" t="s">
        <v>49</v>
      </c>
      <c r="M15" s="8" t="s">
        <v>52</v>
      </c>
      <c r="N15" s="7">
        <v>899999333</v>
      </c>
      <c r="O15" s="8" t="s">
        <v>135</v>
      </c>
      <c r="P15" s="8" t="s">
        <v>136</v>
      </c>
      <c r="Q15" s="8">
        <v>6013274850</v>
      </c>
      <c r="R15" s="8">
        <v>1170</v>
      </c>
      <c r="S15" s="8">
        <v>433946728</v>
      </c>
      <c r="T15" s="21">
        <v>45807</v>
      </c>
      <c r="U15" s="8">
        <v>790</v>
      </c>
      <c r="V15" s="8">
        <v>434000000</v>
      </c>
      <c r="W15" s="21">
        <v>45723</v>
      </c>
      <c r="X15" s="21" t="s">
        <v>43</v>
      </c>
      <c r="Y15" s="8" t="s">
        <v>133</v>
      </c>
      <c r="Z15" s="26">
        <v>813326907</v>
      </c>
      <c r="AA15" s="7">
        <v>210</v>
      </c>
      <c r="AB15" s="27">
        <v>45807</v>
      </c>
      <c r="AC15" s="27">
        <v>45812</v>
      </c>
      <c r="AD15" s="27">
        <v>46021</v>
      </c>
    </row>
    <row r="16" spans="2:33" x14ac:dyDescent="0.25">
      <c r="B16" s="7">
        <v>2025</v>
      </c>
      <c r="C16" s="7">
        <v>612</v>
      </c>
      <c r="D16" s="4" t="s">
        <v>137</v>
      </c>
      <c r="E16" s="8" t="s">
        <v>22</v>
      </c>
      <c r="F16" s="8" t="s">
        <v>138</v>
      </c>
      <c r="G16" s="8" t="s">
        <v>30</v>
      </c>
      <c r="H16" s="8" t="s">
        <v>139</v>
      </c>
      <c r="I16" s="8" t="s">
        <v>40</v>
      </c>
      <c r="J16" s="8" t="s">
        <v>140</v>
      </c>
      <c r="K16" s="8" t="s">
        <v>45</v>
      </c>
      <c r="L16" s="8" t="s">
        <v>51</v>
      </c>
      <c r="M16" s="8" t="s">
        <v>53</v>
      </c>
      <c r="N16" s="7">
        <v>80820072</v>
      </c>
      <c r="O16" s="8" t="s">
        <v>141</v>
      </c>
      <c r="P16" s="8" t="s">
        <v>142</v>
      </c>
      <c r="Q16" s="8">
        <v>6013274850</v>
      </c>
      <c r="R16" s="8">
        <v>1175</v>
      </c>
      <c r="S16" s="8">
        <v>26076000</v>
      </c>
      <c r="T16" s="21">
        <v>45811</v>
      </c>
      <c r="U16" s="8">
        <v>1161</v>
      </c>
      <c r="V16" s="8">
        <v>32595000</v>
      </c>
      <c r="W16" s="21">
        <v>45412</v>
      </c>
      <c r="X16" s="21" t="s">
        <v>41</v>
      </c>
      <c r="Y16" s="8" t="s">
        <v>40</v>
      </c>
      <c r="Z16" s="26">
        <v>26076000</v>
      </c>
      <c r="AA16" s="7">
        <v>120</v>
      </c>
      <c r="AB16" s="27">
        <v>45807</v>
      </c>
      <c r="AC16" s="27">
        <v>45814</v>
      </c>
      <c r="AD16" s="27">
        <v>45935</v>
      </c>
    </row>
    <row r="17" spans="2:30" x14ac:dyDescent="0.25">
      <c r="B17" s="7">
        <v>2025</v>
      </c>
      <c r="C17" s="7">
        <v>614</v>
      </c>
      <c r="D17" s="4" t="s">
        <v>143</v>
      </c>
      <c r="E17" s="8" t="s">
        <v>25</v>
      </c>
      <c r="F17" s="8" t="s">
        <v>144</v>
      </c>
      <c r="G17" s="8" t="s">
        <v>145</v>
      </c>
      <c r="H17" s="8" t="s">
        <v>33</v>
      </c>
      <c r="I17" s="8" t="s">
        <v>37</v>
      </c>
      <c r="J17" s="8" t="s">
        <v>146</v>
      </c>
      <c r="K17" s="8" t="s">
        <v>45</v>
      </c>
      <c r="L17" s="8" t="s">
        <v>47</v>
      </c>
      <c r="M17" s="8" t="s">
        <v>52</v>
      </c>
      <c r="N17" s="7">
        <v>829003481</v>
      </c>
      <c r="O17" s="8" t="s">
        <v>147</v>
      </c>
      <c r="P17" s="8" t="s">
        <v>148</v>
      </c>
      <c r="Q17" s="8">
        <v>6013274850</v>
      </c>
      <c r="R17" s="8">
        <v>1176</v>
      </c>
      <c r="S17" s="8">
        <v>13211997</v>
      </c>
      <c r="T17" s="21">
        <v>45811</v>
      </c>
      <c r="U17" s="8">
        <v>1172</v>
      </c>
      <c r="V17" s="8">
        <v>19499200</v>
      </c>
      <c r="W17" s="21">
        <v>45784</v>
      </c>
      <c r="X17" s="21" t="s">
        <v>35</v>
      </c>
      <c r="Y17" s="8" t="s">
        <v>37</v>
      </c>
      <c r="Z17" s="26">
        <v>13211997</v>
      </c>
      <c r="AA17" s="7">
        <v>10</v>
      </c>
      <c r="AB17" s="27">
        <v>45817</v>
      </c>
      <c r="AC17" s="27">
        <v>45828</v>
      </c>
      <c r="AD17" s="27">
        <v>45846</v>
      </c>
    </row>
    <row r="18" spans="2:30" x14ac:dyDescent="0.25">
      <c r="B18" s="7">
        <v>2025</v>
      </c>
      <c r="C18" s="7">
        <v>615</v>
      </c>
      <c r="D18" s="4" t="s">
        <v>277</v>
      </c>
      <c r="E18" s="8" t="s">
        <v>24</v>
      </c>
      <c r="F18" s="8" t="s">
        <v>149</v>
      </c>
      <c r="G18" s="8" t="s">
        <v>29</v>
      </c>
      <c r="H18" s="8" t="s">
        <v>33</v>
      </c>
      <c r="I18" s="8" t="s">
        <v>150</v>
      </c>
      <c r="J18" s="8" t="s">
        <v>151</v>
      </c>
      <c r="K18" s="8" t="s">
        <v>45</v>
      </c>
      <c r="L18" s="8" t="s">
        <v>152</v>
      </c>
      <c r="M18" s="8" t="s">
        <v>52</v>
      </c>
      <c r="N18" s="7">
        <v>900470772</v>
      </c>
      <c r="O18" s="8" t="s">
        <v>153</v>
      </c>
      <c r="P18" s="8" t="s">
        <v>154</v>
      </c>
      <c r="Q18" s="8">
        <v>6013274850</v>
      </c>
      <c r="R18" s="8" t="s">
        <v>155</v>
      </c>
      <c r="S18" s="8" t="s">
        <v>156</v>
      </c>
      <c r="T18" s="21">
        <v>45811</v>
      </c>
      <c r="U18" s="8" t="s">
        <v>157</v>
      </c>
      <c r="V18" s="8" t="s">
        <v>158</v>
      </c>
      <c r="W18" s="21" t="s">
        <v>159</v>
      </c>
      <c r="X18" s="21" t="s">
        <v>35</v>
      </c>
      <c r="Y18" s="8" t="s">
        <v>150</v>
      </c>
      <c r="Z18" s="26">
        <v>47270972.439999998</v>
      </c>
      <c r="AA18" s="7">
        <v>175</v>
      </c>
      <c r="AB18" s="27">
        <v>45807</v>
      </c>
      <c r="AC18" s="27">
        <v>45813</v>
      </c>
      <c r="AD18" s="27">
        <v>46022</v>
      </c>
    </row>
    <row r="19" spans="2:30" x14ac:dyDescent="0.25">
      <c r="B19" s="7">
        <v>2025</v>
      </c>
      <c r="C19" s="7">
        <v>616</v>
      </c>
      <c r="D19" s="4" t="s">
        <v>278</v>
      </c>
      <c r="E19" s="8" t="s">
        <v>22</v>
      </c>
      <c r="F19" s="8" t="s">
        <v>160</v>
      </c>
      <c r="G19" s="8" t="s">
        <v>26</v>
      </c>
      <c r="H19" s="8" t="s">
        <v>33</v>
      </c>
      <c r="I19" s="8" t="s">
        <v>161</v>
      </c>
      <c r="J19" s="8" t="s">
        <v>162</v>
      </c>
      <c r="K19" s="8" t="s">
        <v>45</v>
      </c>
      <c r="L19" s="8" t="s">
        <v>33</v>
      </c>
      <c r="M19" s="8" t="s">
        <v>52</v>
      </c>
      <c r="N19" s="7">
        <v>899999061</v>
      </c>
      <c r="O19" s="8" t="s">
        <v>163</v>
      </c>
      <c r="P19" s="8" t="s">
        <v>164</v>
      </c>
      <c r="Q19" s="8">
        <v>6013274850</v>
      </c>
      <c r="R19" s="8" t="s">
        <v>33</v>
      </c>
      <c r="S19" s="8" t="s">
        <v>33</v>
      </c>
      <c r="T19" s="21" t="s">
        <v>33</v>
      </c>
      <c r="U19" s="8" t="s">
        <v>33</v>
      </c>
      <c r="V19" s="8" t="s">
        <v>33</v>
      </c>
      <c r="W19" s="21" t="s">
        <v>33</v>
      </c>
      <c r="X19" s="21" t="s">
        <v>161</v>
      </c>
      <c r="Y19" s="8" t="s">
        <v>161</v>
      </c>
      <c r="Z19" s="26">
        <v>186934656</v>
      </c>
      <c r="AA19" s="7">
        <v>180</v>
      </c>
      <c r="AB19" s="27">
        <v>45807</v>
      </c>
      <c r="AC19" s="27">
        <v>45811</v>
      </c>
      <c r="AD19" s="27">
        <v>45993</v>
      </c>
    </row>
    <row r="20" spans="2:30" x14ac:dyDescent="0.25">
      <c r="B20" s="7">
        <v>2025</v>
      </c>
      <c r="C20" s="7">
        <v>617</v>
      </c>
      <c r="D20" s="4" t="s">
        <v>279</v>
      </c>
      <c r="E20" s="8" t="s">
        <v>24</v>
      </c>
      <c r="F20" s="8" t="s">
        <v>165</v>
      </c>
      <c r="G20" s="8" t="s">
        <v>73</v>
      </c>
      <c r="H20" s="8" t="s">
        <v>33</v>
      </c>
      <c r="I20" s="8" t="s">
        <v>166</v>
      </c>
      <c r="J20" s="8" t="s">
        <v>167</v>
      </c>
      <c r="K20" s="8" t="s">
        <v>45</v>
      </c>
      <c r="L20" s="8" t="s">
        <v>168</v>
      </c>
      <c r="M20" s="8" t="s">
        <v>52</v>
      </c>
      <c r="N20" s="7">
        <v>901312112</v>
      </c>
      <c r="O20" s="8" t="s">
        <v>105</v>
      </c>
      <c r="P20" s="8" t="s">
        <v>106</v>
      </c>
      <c r="Q20" s="8">
        <v>6013274850</v>
      </c>
      <c r="R20" s="8">
        <v>1195</v>
      </c>
      <c r="S20" s="8">
        <v>1775605</v>
      </c>
      <c r="T20" s="21">
        <v>45812</v>
      </c>
      <c r="U20" s="8">
        <v>1122</v>
      </c>
      <c r="V20" s="8">
        <v>4927435</v>
      </c>
      <c r="W20" s="21">
        <v>45772</v>
      </c>
      <c r="X20" s="21" t="s">
        <v>35</v>
      </c>
      <c r="Y20" s="8" t="s">
        <v>166</v>
      </c>
      <c r="Z20" s="26">
        <v>1775604.05</v>
      </c>
      <c r="AA20" s="7">
        <v>180</v>
      </c>
      <c r="AB20" s="27">
        <v>45807</v>
      </c>
      <c r="AC20" s="27">
        <v>45820</v>
      </c>
      <c r="AD20" s="27">
        <v>46022</v>
      </c>
    </row>
    <row r="21" spans="2:30" x14ac:dyDescent="0.25">
      <c r="B21" s="7">
        <v>2025</v>
      </c>
      <c r="C21" s="7">
        <v>618</v>
      </c>
      <c r="D21" s="4" t="s">
        <v>169</v>
      </c>
      <c r="E21" s="8" t="s">
        <v>22</v>
      </c>
      <c r="F21" s="8" t="s">
        <v>170</v>
      </c>
      <c r="G21" s="8" t="s">
        <v>30</v>
      </c>
      <c r="H21" s="8" t="s">
        <v>34</v>
      </c>
      <c r="I21" s="8" t="s">
        <v>171</v>
      </c>
      <c r="J21" s="8" t="s">
        <v>172</v>
      </c>
      <c r="K21" s="8" t="s">
        <v>45</v>
      </c>
      <c r="L21" s="8" t="s">
        <v>50</v>
      </c>
      <c r="M21" s="8" t="s">
        <v>53</v>
      </c>
      <c r="N21" s="7">
        <v>80162474</v>
      </c>
      <c r="O21" s="8" t="s">
        <v>173</v>
      </c>
      <c r="P21" s="8" t="s">
        <v>174</v>
      </c>
      <c r="Q21" s="8">
        <v>6013274850</v>
      </c>
      <c r="R21" s="8">
        <v>1215</v>
      </c>
      <c r="S21" s="8">
        <v>51972000</v>
      </c>
      <c r="T21" s="21">
        <v>45817</v>
      </c>
      <c r="U21" s="8">
        <v>593</v>
      </c>
      <c r="V21" s="8">
        <v>73200000</v>
      </c>
      <c r="W21" s="21">
        <v>45695</v>
      </c>
      <c r="X21" s="21" t="s">
        <v>38</v>
      </c>
      <c r="Y21" s="8" t="s">
        <v>171</v>
      </c>
      <c r="Z21" s="26">
        <v>51972000</v>
      </c>
      <c r="AA21" s="7">
        <v>213</v>
      </c>
      <c r="AB21" s="27">
        <v>45814</v>
      </c>
      <c r="AC21" s="27">
        <v>45818</v>
      </c>
      <c r="AD21" s="27">
        <v>46022</v>
      </c>
    </row>
    <row r="22" spans="2:30" x14ac:dyDescent="0.25">
      <c r="B22" s="7">
        <v>2025</v>
      </c>
      <c r="C22" s="7">
        <v>619</v>
      </c>
      <c r="D22" s="4" t="s">
        <v>175</v>
      </c>
      <c r="E22" s="8" t="s">
        <v>22</v>
      </c>
      <c r="F22" s="8" t="s">
        <v>176</v>
      </c>
      <c r="G22" s="8" t="s">
        <v>30</v>
      </c>
      <c r="H22" s="8" t="s">
        <v>177</v>
      </c>
      <c r="I22" s="8" t="s">
        <v>36</v>
      </c>
      <c r="J22" s="8" t="s">
        <v>178</v>
      </c>
      <c r="K22" s="8" t="s">
        <v>45</v>
      </c>
      <c r="L22" s="8" t="s">
        <v>48</v>
      </c>
      <c r="M22" s="8" t="s">
        <v>53</v>
      </c>
      <c r="N22" s="7">
        <v>37121015</v>
      </c>
      <c r="O22" s="8" t="s">
        <v>179</v>
      </c>
      <c r="P22" s="8" t="s">
        <v>180</v>
      </c>
      <c r="Q22" s="8">
        <v>6013274850</v>
      </c>
      <c r="R22" s="8">
        <v>1237</v>
      </c>
      <c r="S22" s="8">
        <v>52786500</v>
      </c>
      <c r="T22" s="21">
        <v>45817</v>
      </c>
      <c r="U22" s="8">
        <v>1191</v>
      </c>
      <c r="V22" s="8">
        <v>64968000</v>
      </c>
      <c r="W22" s="21">
        <v>45796</v>
      </c>
      <c r="X22" s="21" t="s">
        <v>181</v>
      </c>
      <c r="Y22" s="8" t="s">
        <v>36</v>
      </c>
      <c r="Z22" s="26">
        <v>52786500</v>
      </c>
      <c r="AA22" s="7">
        <v>195</v>
      </c>
      <c r="AB22" s="27">
        <v>45814</v>
      </c>
      <c r="AC22" s="27">
        <v>45821</v>
      </c>
      <c r="AD22" s="27">
        <v>46019</v>
      </c>
    </row>
    <row r="23" spans="2:30" x14ac:dyDescent="0.25">
      <c r="B23" s="7">
        <v>2025</v>
      </c>
      <c r="C23" s="7">
        <v>620</v>
      </c>
      <c r="D23" s="4" t="s">
        <v>182</v>
      </c>
      <c r="E23" s="8" t="s">
        <v>24</v>
      </c>
      <c r="F23" s="8" t="s">
        <v>183</v>
      </c>
      <c r="G23" s="8" t="s">
        <v>32</v>
      </c>
      <c r="H23" s="8" t="s">
        <v>33</v>
      </c>
      <c r="I23" s="8" t="s">
        <v>40</v>
      </c>
      <c r="J23" s="8" t="s">
        <v>184</v>
      </c>
      <c r="K23" s="8" t="s">
        <v>45</v>
      </c>
      <c r="L23" s="8" t="s">
        <v>51</v>
      </c>
      <c r="M23" s="8" t="s">
        <v>52</v>
      </c>
      <c r="N23" s="7">
        <v>901677831</v>
      </c>
      <c r="O23" s="8" t="s">
        <v>185</v>
      </c>
      <c r="P23" s="8" t="s">
        <v>186</v>
      </c>
      <c r="Q23" s="8">
        <v>6013274850</v>
      </c>
      <c r="R23" s="8">
        <v>1236</v>
      </c>
      <c r="S23" s="8">
        <v>466814603</v>
      </c>
      <c r="T23" s="21">
        <v>45817</v>
      </c>
      <c r="U23" s="8">
        <v>1189</v>
      </c>
      <c r="V23" s="8">
        <v>1189472507335</v>
      </c>
      <c r="W23" s="21">
        <v>45793</v>
      </c>
      <c r="X23" s="21" t="s">
        <v>36</v>
      </c>
      <c r="Y23" s="8" t="s">
        <v>40</v>
      </c>
      <c r="Z23" s="26">
        <v>466814602.76999998</v>
      </c>
      <c r="AA23" s="7">
        <v>195</v>
      </c>
      <c r="AB23" s="27">
        <v>45814</v>
      </c>
      <c r="AC23" s="27">
        <v>45821</v>
      </c>
      <c r="AD23" s="27">
        <v>46022</v>
      </c>
    </row>
    <row r="24" spans="2:30" x14ac:dyDescent="0.25">
      <c r="B24" s="7">
        <v>2025</v>
      </c>
      <c r="C24" s="7">
        <v>621</v>
      </c>
      <c r="D24" s="4" t="s">
        <v>280</v>
      </c>
      <c r="E24" s="8" t="s">
        <v>22</v>
      </c>
      <c r="F24" s="8" t="s">
        <v>187</v>
      </c>
      <c r="G24" s="8" t="s">
        <v>26</v>
      </c>
      <c r="H24" s="8" t="s">
        <v>33</v>
      </c>
      <c r="I24" s="8" t="s">
        <v>42</v>
      </c>
      <c r="J24" s="8" t="s">
        <v>188</v>
      </c>
      <c r="K24" s="8" t="s">
        <v>45</v>
      </c>
      <c r="L24" s="8" t="s">
        <v>33</v>
      </c>
      <c r="M24" s="8" t="s">
        <v>52</v>
      </c>
      <c r="N24" s="7">
        <v>899999034</v>
      </c>
      <c r="O24" s="8" t="s">
        <v>189</v>
      </c>
      <c r="P24" s="8" t="s">
        <v>190</v>
      </c>
      <c r="Q24" s="8">
        <v>6013274850</v>
      </c>
      <c r="R24" s="8" t="s">
        <v>33</v>
      </c>
      <c r="S24" s="8" t="s">
        <v>33</v>
      </c>
      <c r="T24" s="21" t="s">
        <v>33</v>
      </c>
      <c r="U24" s="8" t="s">
        <v>33</v>
      </c>
      <c r="V24" s="8" t="s">
        <v>33</v>
      </c>
      <c r="W24" s="21" t="s">
        <v>33</v>
      </c>
      <c r="X24" s="21" t="s">
        <v>36</v>
      </c>
      <c r="Y24" s="8" t="s">
        <v>42</v>
      </c>
      <c r="Z24" s="26">
        <v>0</v>
      </c>
      <c r="AA24" s="7">
        <v>15145</v>
      </c>
      <c r="AB24" s="27">
        <v>45814</v>
      </c>
      <c r="AC24" s="27">
        <v>45814</v>
      </c>
      <c r="AD24" s="27">
        <v>47118</v>
      </c>
    </row>
    <row r="25" spans="2:30" x14ac:dyDescent="0.25">
      <c r="B25" s="7">
        <v>2025</v>
      </c>
      <c r="C25" s="7">
        <v>622</v>
      </c>
      <c r="D25" s="4" t="s">
        <v>191</v>
      </c>
      <c r="E25" s="8" t="s">
        <v>192</v>
      </c>
      <c r="F25" s="8" t="s">
        <v>193</v>
      </c>
      <c r="G25" s="8" t="s">
        <v>32</v>
      </c>
      <c r="H25" s="8" t="s">
        <v>33</v>
      </c>
      <c r="I25" s="8" t="s">
        <v>194</v>
      </c>
      <c r="J25" s="8" t="s">
        <v>195</v>
      </c>
      <c r="K25" s="8" t="s">
        <v>45</v>
      </c>
      <c r="L25" s="8" t="s">
        <v>196</v>
      </c>
      <c r="M25" s="8" t="s">
        <v>52</v>
      </c>
      <c r="N25" s="7">
        <v>900275221</v>
      </c>
      <c r="O25" s="8" t="s">
        <v>197</v>
      </c>
      <c r="P25" s="8" t="s">
        <v>198</v>
      </c>
      <c r="Q25" s="8">
        <v>6013274850</v>
      </c>
      <c r="R25" s="8" t="s">
        <v>199</v>
      </c>
      <c r="S25" s="8" t="s">
        <v>200</v>
      </c>
      <c r="T25" s="21">
        <v>45828</v>
      </c>
      <c r="U25" s="8" t="s">
        <v>201</v>
      </c>
      <c r="V25" s="8" t="s">
        <v>202</v>
      </c>
      <c r="W25" s="21" t="s">
        <v>203</v>
      </c>
      <c r="X25" s="21" t="s">
        <v>38</v>
      </c>
      <c r="Y25" s="8" t="s">
        <v>194</v>
      </c>
      <c r="Z25" s="26">
        <v>1951694266</v>
      </c>
      <c r="AA25" s="7">
        <v>195</v>
      </c>
      <c r="AB25" s="27">
        <v>45819</v>
      </c>
      <c r="AC25" s="27">
        <v>45832</v>
      </c>
      <c r="AD25" s="27">
        <v>46021</v>
      </c>
    </row>
    <row r="26" spans="2:30" x14ac:dyDescent="0.25">
      <c r="B26" s="7">
        <v>2025</v>
      </c>
      <c r="C26" s="7">
        <v>623</v>
      </c>
      <c r="D26" s="4" t="s">
        <v>204</v>
      </c>
      <c r="E26" s="8" t="s">
        <v>192</v>
      </c>
      <c r="F26" s="8" t="s">
        <v>205</v>
      </c>
      <c r="G26" s="8" t="s">
        <v>206</v>
      </c>
      <c r="H26" s="8" t="s">
        <v>33</v>
      </c>
      <c r="I26" s="8" t="s">
        <v>207</v>
      </c>
      <c r="J26" s="8" t="s">
        <v>208</v>
      </c>
      <c r="K26" s="8" t="s">
        <v>45</v>
      </c>
      <c r="L26" s="8" t="s">
        <v>46</v>
      </c>
      <c r="M26" s="8" t="s">
        <v>52</v>
      </c>
      <c r="N26" s="7">
        <v>901953735</v>
      </c>
      <c r="O26" s="8" t="s">
        <v>209</v>
      </c>
      <c r="P26" s="8" t="s">
        <v>210</v>
      </c>
      <c r="Q26" s="8">
        <v>6013274850</v>
      </c>
      <c r="R26" s="8" t="s">
        <v>211</v>
      </c>
      <c r="S26" s="8" t="s">
        <v>212</v>
      </c>
      <c r="T26" s="21">
        <v>45821</v>
      </c>
      <c r="U26" s="8" t="s">
        <v>213</v>
      </c>
      <c r="V26" s="8" t="s">
        <v>214</v>
      </c>
      <c r="W26" s="21" t="s">
        <v>215</v>
      </c>
      <c r="X26" s="21" t="s">
        <v>207</v>
      </c>
      <c r="Y26" s="8" t="s">
        <v>207</v>
      </c>
      <c r="Z26" s="26">
        <v>29167857712</v>
      </c>
      <c r="AA26" s="7">
        <v>195</v>
      </c>
      <c r="AB26" s="27">
        <v>45819</v>
      </c>
      <c r="AC26" s="27">
        <v>45824</v>
      </c>
      <c r="AD26" s="27">
        <v>46022</v>
      </c>
    </row>
    <row r="27" spans="2:30" x14ac:dyDescent="0.25">
      <c r="B27" s="7">
        <v>2025</v>
      </c>
      <c r="C27" s="7">
        <v>624</v>
      </c>
      <c r="D27" s="4" t="s">
        <v>216</v>
      </c>
      <c r="E27" s="8" t="s">
        <v>22</v>
      </c>
      <c r="F27" s="8" t="s">
        <v>217</v>
      </c>
      <c r="G27" s="8" t="s">
        <v>27</v>
      </c>
      <c r="H27" s="8" t="s">
        <v>33</v>
      </c>
      <c r="I27" s="8" t="s">
        <v>39</v>
      </c>
      <c r="J27" s="8" t="s">
        <v>218</v>
      </c>
      <c r="K27" s="8" t="s">
        <v>44</v>
      </c>
      <c r="L27" s="8" t="s">
        <v>33</v>
      </c>
      <c r="M27" s="8" t="s">
        <v>52</v>
      </c>
      <c r="N27" s="7">
        <v>900591724</v>
      </c>
      <c r="O27" s="8" t="s">
        <v>219</v>
      </c>
      <c r="P27" s="8" t="s">
        <v>220</v>
      </c>
      <c r="Q27" s="8">
        <v>6013274850</v>
      </c>
      <c r="R27" s="8" t="s">
        <v>33</v>
      </c>
      <c r="S27" s="8" t="s">
        <v>33</v>
      </c>
      <c r="T27" s="21" t="s">
        <v>33</v>
      </c>
      <c r="U27" s="8" t="s">
        <v>33</v>
      </c>
      <c r="V27" s="8" t="s">
        <v>33</v>
      </c>
      <c r="W27" s="21" t="s">
        <v>33</v>
      </c>
      <c r="X27" s="21" t="s">
        <v>36</v>
      </c>
      <c r="Y27" s="8" t="s">
        <v>39</v>
      </c>
      <c r="Z27" s="26">
        <v>53171526</v>
      </c>
      <c r="AA27" s="7">
        <v>6</v>
      </c>
      <c r="AB27" s="27">
        <v>45819</v>
      </c>
      <c r="AC27" s="27">
        <v>45819</v>
      </c>
      <c r="AD27" s="27">
        <v>45824</v>
      </c>
    </row>
    <row r="28" spans="2:30" x14ac:dyDescent="0.25">
      <c r="B28" s="7">
        <v>2025</v>
      </c>
      <c r="C28" s="7">
        <v>625</v>
      </c>
      <c r="D28" s="4" t="s">
        <v>221</v>
      </c>
      <c r="E28" s="8" t="s">
        <v>23</v>
      </c>
      <c r="F28" s="8" t="s">
        <v>222</v>
      </c>
      <c r="G28" s="8" t="s">
        <v>223</v>
      </c>
      <c r="H28" s="8" t="s">
        <v>33</v>
      </c>
      <c r="I28" s="8" t="s">
        <v>224</v>
      </c>
      <c r="J28" s="8" t="s">
        <v>225</v>
      </c>
      <c r="K28" s="8" t="s">
        <v>45</v>
      </c>
      <c r="L28" s="8" t="s">
        <v>226</v>
      </c>
      <c r="M28" s="8" t="s">
        <v>52</v>
      </c>
      <c r="N28" s="7">
        <v>900726307</v>
      </c>
      <c r="O28" s="8" t="s">
        <v>222</v>
      </c>
      <c r="P28" s="8" t="s">
        <v>227</v>
      </c>
      <c r="Q28" s="8">
        <v>6013274850</v>
      </c>
      <c r="R28" s="8">
        <v>1373</v>
      </c>
      <c r="S28" s="8">
        <v>120653367</v>
      </c>
      <c r="T28" s="21">
        <v>45828</v>
      </c>
      <c r="U28" s="8">
        <v>1099</v>
      </c>
      <c r="V28" s="8">
        <v>120653367</v>
      </c>
      <c r="W28" s="21">
        <v>45763</v>
      </c>
      <c r="X28" s="21" t="s">
        <v>38</v>
      </c>
      <c r="Y28" s="8" t="s">
        <v>224</v>
      </c>
      <c r="Z28" s="26">
        <v>120653367</v>
      </c>
      <c r="AA28" s="7">
        <v>180</v>
      </c>
      <c r="AB28" s="27">
        <v>45827</v>
      </c>
      <c r="AC28" s="27">
        <v>45834</v>
      </c>
      <c r="AD28" s="27">
        <v>46006</v>
      </c>
    </row>
    <row r="29" spans="2:30" x14ac:dyDescent="0.25">
      <c r="B29" s="7">
        <v>2025</v>
      </c>
      <c r="C29" s="7">
        <v>626</v>
      </c>
      <c r="D29" s="4" t="s">
        <v>228</v>
      </c>
      <c r="E29" s="8" t="s">
        <v>23</v>
      </c>
      <c r="F29" s="8" t="s">
        <v>229</v>
      </c>
      <c r="G29" s="8" t="s">
        <v>223</v>
      </c>
      <c r="H29" s="8" t="s">
        <v>33</v>
      </c>
      <c r="I29" s="8" t="s">
        <v>224</v>
      </c>
      <c r="J29" s="8" t="s">
        <v>230</v>
      </c>
      <c r="K29" s="8" t="s">
        <v>45</v>
      </c>
      <c r="L29" s="8" t="s">
        <v>226</v>
      </c>
      <c r="M29" s="8" t="s">
        <v>52</v>
      </c>
      <c r="N29" s="7">
        <v>830099776</v>
      </c>
      <c r="O29" s="8" t="s">
        <v>229</v>
      </c>
      <c r="P29" s="8" t="s">
        <v>231</v>
      </c>
      <c r="Q29" s="8">
        <v>6013274850</v>
      </c>
      <c r="R29" s="8">
        <v>1330</v>
      </c>
      <c r="S29" s="8">
        <v>120653367</v>
      </c>
      <c r="T29" s="21">
        <v>45827</v>
      </c>
      <c r="U29" s="8">
        <v>1087</v>
      </c>
      <c r="V29" s="8">
        <v>120653367</v>
      </c>
      <c r="W29" s="21">
        <v>45763</v>
      </c>
      <c r="X29" s="21" t="s">
        <v>38</v>
      </c>
      <c r="Y29" s="8" t="s">
        <v>224</v>
      </c>
      <c r="Z29" s="26">
        <v>120653367</v>
      </c>
      <c r="AA29" s="7">
        <v>180</v>
      </c>
      <c r="AB29" s="27">
        <v>45826</v>
      </c>
      <c r="AC29" s="27">
        <v>45834</v>
      </c>
      <c r="AD29" s="27">
        <v>46006</v>
      </c>
    </row>
    <row r="30" spans="2:30" x14ac:dyDescent="0.25">
      <c r="B30" s="7">
        <v>2025</v>
      </c>
      <c r="C30" s="7">
        <v>627</v>
      </c>
      <c r="D30" s="4" t="s">
        <v>232</v>
      </c>
      <c r="E30" s="8" t="s">
        <v>23</v>
      </c>
      <c r="F30" s="8" t="s">
        <v>233</v>
      </c>
      <c r="G30" s="8" t="s">
        <v>223</v>
      </c>
      <c r="H30" s="8" t="s">
        <v>33</v>
      </c>
      <c r="I30" s="8" t="s">
        <v>224</v>
      </c>
      <c r="J30" s="8" t="s">
        <v>234</v>
      </c>
      <c r="K30" s="8" t="s">
        <v>45</v>
      </c>
      <c r="L30" s="8" t="s">
        <v>226</v>
      </c>
      <c r="M30" s="8" t="s">
        <v>52</v>
      </c>
      <c r="N30" s="7">
        <v>830131278</v>
      </c>
      <c r="O30" s="8" t="s">
        <v>233</v>
      </c>
      <c r="P30" s="8" t="s">
        <v>235</v>
      </c>
      <c r="Q30" s="8">
        <v>6013274850</v>
      </c>
      <c r="R30" s="8">
        <v>1371</v>
      </c>
      <c r="S30" s="8" t="s">
        <v>236</v>
      </c>
      <c r="T30" s="21">
        <v>45828</v>
      </c>
      <c r="U30" s="8">
        <v>1088</v>
      </c>
      <c r="V30" s="8">
        <v>69183000</v>
      </c>
      <c r="W30" s="21">
        <v>45763</v>
      </c>
      <c r="X30" s="21" t="s">
        <v>38</v>
      </c>
      <c r="Y30" s="8" t="s">
        <v>224</v>
      </c>
      <c r="Z30" s="26">
        <v>69183000</v>
      </c>
      <c r="AA30" s="7">
        <v>180</v>
      </c>
      <c r="AB30" s="27">
        <v>45827</v>
      </c>
      <c r="AC30" s="27">
        <v>45835</v>
      </c>
      <c r="AD30" s="27">
        <v>46006</v>
      </c>
    </row>
    <row r="31" spans="2:30" x14ac:dyDescent="0.25">
      <c r="B31" s="7">
        <v>2025</v>
      </c>
      <c r="C31" s="7">
        <v>628</v>
      </c>
      <c r="D31" s="4" t="s">
        <v>237</v>
      </c>
      <c r="E31" s="8" t="s">
        <v>23</v>
      </c>
      <c r="F31" s="8" t="s">
        <v>238</v>
      </c>
      <c r="G31" s="8" t="s">
        <v>223</v>
      </c>
      <c r="H31" s="8" t="s">
        <v>33</v>
      </c>
      <c r="I31" s="8" t="s">
        <v>224</v>
      </c>
      <c r="J31" s="8" t="s">
        <v>239</v>
      </c>
      <c r="K31" s="8" t="s">
        <v>45</v>
      </c>
      <c r="L31" s="8" t="s">
        <v>226</v>
      </c>
      <c r="M31" s="8" t="s">
        <v>52</v>
      </c>
      <c r="N31" s="7">
        <v>800116995</v>
      </c>
      <c r="O31" s="8" t="s">
        <v>240</v>
      </c>
      <c r="P31" s="8" t="s">
        <v>241</v>
      </c>
      <c r="Q31" s="8">
        <v>6013274850</v>
      </c>
      <c r="R31" s="8">
        <v>1375</v>
      </c>
      <c r="S31" s="8">
        <v>120653367</v>
      </c>
      <c r="T31" s="21">
        <v>45828</v>
      </c>
      <c r="U31" s="8">
        <v>1116</v>
      </c>
      <c r="V31" s="8">
        <v>120653367</v>
      </c>
      <c r="W31" s="21">
        <v>45763</v>
      </c>
      <c r="X31" s="21" t="s">
        <v>38</v>
      </c>
      <c r="Y31" s="8" t="s">
        <v>224</v>
      </c>
      <c r="Z31" s="26">
        <v>120653367</v>
      </c>
      <c r="AA31" s="7">
        <v>180</v>
      </c>
      <c r="AB31" s="27" t="s">
        <v>242</v>
      </c>
      <c r="AC31" s="27">
        <v>45835</v>
      </c>
      <c r="AD31" s="27">
        <v>46006</v>
      </c>
    </row>
    <row r="32" spans="2:30" x14ac:dyDescent="0.25">
      <c r="B32" s="7">
        <v>2025</v>
      </c>
      <c r="C32" s="7">
        <v>629</v>
      </c>
      <c r="D32" s="4" t="s">
        <v>243</v>
      </c>
      <c r="E32" s="8" t="s">
        <v>23</v>
      </c>
      <c r="F32" s="8" t="s">
        <v>244</v>
      </c>
      <c r="G32" s="8" t="s">
        <v>223</v>
      </c>
      <c r="H32" s="8" t="s">
        <v>33</v>
      </c>
      <c r="I32" s="8" t="s">
        <v>224</v>
      </c>
      <c r="J32" s="8" t="s">
        <v>245</v>
      </c>
      <c r="K32" s="8" t="s">
        <v>45</v>
      </c>
      <c r="L32" s="8" t="s">
        <v>226</v>
      </c>
      <c r="M32" s="8" t="s">
        <v>52</v>
      </c>
      <c r="N32" s="7">
        <v>830052630</v>
      </c>
      <c r="O32" s="8" t="s">
        <v>246</v>
      </c>
      <c r="P32" s="8" t="s">
        <v>247</v>
      </c>
      <c r="Q32" s="8">
        <v>6013274850</v>
      </c>
      <c r="R32" s="8">
        <v>1331</v>
      </c>
      <c r="S32" s="8">
        <v>120653367</v>
      </c>
      <c r="T32" s="21">
        <v>45827</v>
      </c>
      <c r="U32" s="8">
        <v>1085</v>
      </c>
      <c r="V32" s="8">
        <v>120653367</v>
      </c>
      <c r="W32" s="21">
        <v>45763</v>
      </c>
      <c r="X32" s="21" t="s">
        <v>38</v>
      </c>
      <c r="Y32" s="8" t="s">
        <v>224</v>
      </c>
      <c r="Z32" s="26">
        <v>120653367</v>
      </c>
      <c r="AA32" s="7">
        <v>180</v>
      </c>
      <c r="AB32" s="27">
        <v>45826</v>
      </c>
      <c r="AC32" s="27">
        <v>45834</v>
      </c>
      <c r="AD32" s="27">
        <v>46006</v>
      </c>
    </row>
    <row r="33" spans="2:30" x14ac:dyDescent="0.25">
      <c r="B33" s="7">
        <v>2025</v>
      </c>
      <c r="C33" s="7">
        <v>630</v>
      </c>
      <c r="D33" s="4" t="s">
        <v>248</v>
      </c>
      <c r="E33" s="8" t="s">
        <v>23</v>
      </c>
      <c r="F33" s="8" t="s">
        <v>249</v>
      </c>
      <c r="G33" s="8" t="s">
        <v>223</v>
      </c>
      <c r="H33" s="8" t="s">
        <v>33</v>
      </c>
      <c r="I33" s="8" t="s">
        <v>224</v>
      </c>
      <c r="J33" s="8" t="s">
        <v>250</v>
      </c>
      <c r="K33" s="8" t="s">
        <v>45</v>
      </c>
      <c r="L33" s="8" t="s">
        <v>226</v>
      </c>
      <c r="M33" s="8" t="s">
        <v>52</v>
      </c>
      <c r="N33" s="7">
        <v>830076484</v>
      </c>
      <c r="O33" s="8" t="s">
        <v>249</v>
      </c>
      <c r="P33" s="8" t="s">
        <v>251</v>
      </c>
      <c r="Q33" s="8">
        <v>6013274850</v>
      </c>
      <c r="R33" s="8">
        <v>1380</v>
      </c>
      <c r="S33" s="8">
        <v>77746840</v>
      </c>
      <c r="T33" s="21">
        <v>45828</v>
      </c>
      <c r="U33" s="8">
        <v>1086</v>
      </c>
      <c r="V33" s="8">
        <v>77746840</v>
      </c>
      <c r="W33" s="21">
        <v>45763</v>
      </c>
      <c r="X33" s="21" t="s">
        <v>38</v>
      </c>
      <c r="Y33" s="8" t="s">
        <v>224</v>
      </c>
      <c r="Z33" s="26">
        <v>77746840</v>
      </c>
      <c r="AA33" s="7">
        <v>180</v>
      </c>
      <c r="AB33" s="27">
        <v>45827</v>
      </c>
      <c r="AC33" s="27">
        <v>45834</v>
      </c>
      <c r="AD33" s="27">
        <v>46006</v>
      </c>
    </row>
    <row r="34" spans="2:30" x14ac:dyDescent="0.25">
      <c r="B34" s="7">
        <v>2025</v>
      </c>
      <c r="C34" s="7">
        <v>631</v>
      </c>
      <c r="D34" s="4" t="s">
        <v>252</v>
      </c>
      <c r="E34" s="8" t="s">
        <v>23</v>
      </c>
      <c r="F34" s="8" t="s">
        <v>253</v>
      </c>
      <c r="G34" s="8" t="s">
        <v>223</v>
      </c>
      <c r="H34" s="8" t="s">
        <v>33</v>
      </c>
      <c r="I34" s="8" t="s">
        <v>224</v>
      </c>
      <c r="J34" s="8" t="s">
        <v>254</v>
      </c>
      <c r="K34" s="8" t="s">
        <v>45</v>
      </c>
      <c r="L34" s="8" t="s">
        <v>226</v>
      </c>
      <c r="M34" s="8" t="s">
        <v>52</v>
      </c>
      <c r="N34" s="7">
        <v>900652605</v>
      </c>
      <c r="O34" s="8" t="s">
        <v>253</v>
      </c>
      <c r="P34" s="8" t="s">
        <v>255</v>
      </c>
      <c r="Q34" s="8">
        <v>6013274850</v>
      </c>
      <c r="R34" s="8">
        <v>1453</v>
      </c>
      <c r="S34" s="8">
        <v>60450000</v>
      </c>
      <c r="T34" s="21">
        <v>45834</v>
      </c>
      <c r="U34" s="8">
        <v>1110</v>
      </c>
      <c r="V34" s="8">
        <v>60450000</v>
      </c>
      <c r="W34" s="21">
        <v>45763</v>
      </c>
      <c r="X34" s="21" t="s">
        <v>38</v>
      </c>
      <c r="Y34" s="8" t="s">
        <v>224</v>
      </c>
      <c r="Z34" s="26">
        <v>60450000</v>
      </c>
      <c r="AA34" s="7">
        <v>180</v>
      </c>
      <c r="AB34" s="27">
        <v>45826</v>
      </c>
      <c r="AC34" s="27">
        <v>45834</v>
      </c>
      <c r="AD34" s="27">
        <v>46006</v>
      </c>
    </row>
    <row r="35" spans="2:30" x14ac:dyDescent="0.25">
      <c r="B35" s="7">
        <v>2025</v>
      </c>
      <c r="C35" s="7">
        <v>632</v>
      </c>
      <c r="D35" s="4" t="s">
        <v>256</v>
      </c>
      <c r="E35" s="8" t="s">
        <v>23</v>
      </c>
      <c r="F35" s="8" t="s">
        <v>257</v>
      </c>
      <c r="G35" s="8" t="s">
        <v>223</v>
      </c>
      <c r="H35" s="8" t="s">
        <v>33</v>
      </c>
      <c r="I35" s="8" t="s">
        <v>224</v>
      </c>
      <c r="J35" s="8" t="s">
        <v>258</v>
      </c>
      <c r="K35" s="8" t="s">
        <v>45</v>
      </c>
      <c r="L35" s="8" t="s">
        <v>226</v>
      </c>
      <c r="M35" s="8" t="s">
        <v>52</v>
      </c>
      <c r="N35" s="7">
        <v>900186637</v>
      </c>
      <c r="O35" s="8" t="s">
        <v>257</v>
      </c>
      <c r="P35" s="8" t="s">
        <v>259</v>
      </c>
      <c r="Q35" s="8">
        <v>6013274850</v>
      </c>
      <c r="R35" s="8">
        <v>1451</v>
      </c>
      <c r="S35" s="8">
        <v>90214850</v>
      </c>
      <c r="T35" s="21">
        <v>45834</v>
      </c>
      <c r="U35" s="8">
        <v>1103</v>
      </c>
      <c r="V35" s="8">
        <v>90214850</v>
      </c>
      <c r="W35" s="21">
        <v>45763</v>
      </c>
      <c r="X35" s="21" t="s">
        <v>38</v>
      </c>
      <c r="Y35" s="8" t="s">
        <v>224</v>
      </c>
      <c r="Z35" s="26">
        <v>90214850</v>
      </c>
      <c r="AA35" s="7">
        <v>180</v>
      </c>
      <c r="AB35" s="27">
        <v>45462</v>
      </c>
      <c r="AC35" s="27">
        <v>45834</v>
      </c>
      <c r="AD35" s="27">
        <v>46006</v>
      </c>
    </row>
    <row r="36" spans="2:30" x14ac:dyDescent="0.25">
      <c r="B36" s="7">
        <v>2025</v>
      </c>
      <c r="C36" s="7">
        <v>633</v>
      </c>
      <c r="D36" s="4" t="s">
        <v>260</v>
      </c>
      <c r="E36" s="8" t="s">
        <v>23</v>
      </c>
      <c r="F36" s="8" t="s">
        <v>261</v>
      </c>
      <c r="G36" s="8" t="s">
        <v>223</v>
      </c>
      <c r="H36" s="8" t="s">
        <v>33</v>
      </c>
      <c r="I36" s="8" t="s">
        <v>224</v>
      </c>
      <c r="J36" s="8" t="s">
        <v>262</v>
      </c>
      <c r="K36" s="8" t="s">
        <v>45</v>
      </c>
      <c r="L36" s="8" t="s">
        <v>226</v>
      </c>
      <c r="M36" s="8" t="s">
        <v>52</v>
      </c>
      <c r="N36" s="7">
        <v>900397013</v>
      </c>
      <c r="O36" s="8" t="s">
        <v>261</v>
      </c>
      <c r="P36" s="8" t="s">
        <v>263</v>
      </c>
      <c r="Q36" s="8">
        <v>6013274850</v>
      </c>
      <c r="R36" s="8">
        <v>1452</v>
      </c>
      <c r="S36" s="8">
        <v>95128000</v>
      </c>
      <c r="T36" s="21">
        <v>45834</v>
      </c>
      <c r="U36" s="8">
        <v>1096</v>
      </c>
      <c r="V36" s="8">
        <v>95128000</v>
      </c>
      <c r="W36" s="21">
        <v>45763</v>
      </c>
      <c r="X36" s="21" t="s">
        <v>38</v>
      </c>
      <c r="Y36" s="8" t="s">
        <v>224</v>
      </c>
      <c r="Z36" s="26">
        <v>95128000</v>
      </c>
      <c r="AA36" s="7">
        <v>180</v>
      </c>
      <c r="AB36" s="27">
        <v>45826</v>
      </c>
      <c r="AC36" s="27">
        <v>45835</v>
      </c>
      <c r="AD36" s="27">
        <v>46006</v>
      </c>
    </row>
    <row r="37" spans="2:30" x14ac:dyDescent="0.25">
      <c r="B37" s="7">
        <v>2025</v>
      </c>
      <c r="C37" s="7">
        <v>635</v>
      </c>
      <c r="D37" s="4" t="s">
        <v>264</v>
      </c>
      <c r="E37" s="8" t="s">
        <v>25</v>
      </c>
      <c r="F37" s="8" t="s">
        <v>265</v>
      </c>
      <c r="G37" s="8" t="s">
        <v>145</v>
      </c>
      <c r="H37" s="8" t="s">
        <v>33</v>
      </c>
      <c r="I37" s="8" t="s">
        <v>266</v>
      </c>
      <c r="J37" s="8" t="s">
        <v>267</v>
      </c>
      <c r="K37" s="8" t="s">
        <v>45</v>
      </c>
      <c r="L37" s="8" t="s">
        <v>47</v>
      </c>
      <c r="M37" s="8" t="s">
        <v>52</v>
      </c>
      <c r="N37" s="7">
        <v>901394655</v>
      </c>
      <c r="O37" s="8" t="s">
        <v>268</v>
      </c>
      <c r="P37" s="8" t="s">
        <v>269</v>
      </c>
      <c r="Q37" s="8">
        <v>6013274850</v>
      </c>
      <c r="R37" s="8">
        <v>1387</v>
      </c>
      <c r="S37" s="8">
        <v>20209400</v>
      </c>
      <c r="T37" s="21">
        <v>45832</v>
      </c>
      <c r="U37" s="8">
        <v>377</v>
      </c>
      <c r="V37" s="8">
        <v>32000000</v>
      </c>
      <c r="W37" s="21">
        <v>45681</v>
      </c>
      <c r="X37" s="21" t="s">
        <v>35</v>
      </c>
      <c r="Y37" s="8" t="s">
        <v>266</v>
      </c>
      <c r="Z37" s="26">
        <v>20209400</v>
      </c>
      <c r="AA37" s="7">
        <v>30</v>
      </c>
      <c r="AB37" s="27">
        <v>45828</v>
      </c>
      <c r="AC37" s="27">
        <v>45834</v>
      </c>
      <c r="AD37" s="27">
        <v>45863</v>
      </c>
    </row>
    <row r="38" spans="2:30" x14ac:dyDescent="0.25">
      <c r="B38" s="7">
        <v>2025</v>
      </c>
      <c r="C38" s="7">
        <v>645</v>
      </c>
      <c r="D38" s="4" t="s">
        <v>281</v>
      </c>
      <c r="E38" s="8" t="s">
        <v>24</v>
      </c>
      <c r="F38" s="8" t="s">
        <v>270</v>
      </c>
      <c r="G38" s="8" t="s">
        <v>73</v>
      </c>
      <c r="H38" s="8" t="s">
        <v>33</v>
      </c>
      <c r="I38" s="8" t="s">
        <v>271</v>
      </c>
      <c r="J38" s="8" t="s">
        <v>272</v>
      </c>
      <c r="K38" s="8" t="s">
        <v>45</v>
      </c>
      <c r="L38" s="8" t="s">
        <v>273</v>
      </c>
      <c r="M38" s="8" t="s">
        <v>52</v>
      </c>
      <c r="N38" s="7">
        <v>804000673</v>
      </c>
      <c r="O38" s="8" t="s">
        <v>274</v>
      </c>
      <c r="P38" s="8" t="s">
        <v>275</v>
      </c>
      <c r="Q38" s="8">
        <v>6013274850</v>
      </c>
      <c r="R38" s="8">
        <v>1332</v>
      </c>
      <c r="S38" s="8">
        <v>22020000</v>
      </c>
      <c r="T38" s="21">
        <v>45827</v>
      </c>
      <c r="U38" s="8">
        <v>1213</v>
      </c>
      <c r="V38" s="8">
        <v>22045000</v>
      </c>
      <c r="W38" s="21">
        <v>45813</v>
      </c>
      <c r="X38" s="21" t="s">
        <v>35</v>
      </c>
      <c r="Y38" s="8" t="s">
        <v>271</v>
      </c>
      <c r="Z38" s="26">
        <v>22020000</v>
      </c>
      <c r="AA38" s="7">
        <v>35</v>
      </c>
      <c r="AB38" s="27">
        <v>45821</v>
      </c>
      <c r="AC38" s="27">
        <v>45834</v>
      </c>
      <c r="AD38" s="27">
        <v>45869</v>
      </c>
    </row>
  </sheetData>
  <autoFilter ref="B7:AD7" xr:uid="{718D0881-6E19-4520-9E66-811A89EB7762}"/>
  <mergeCells count="3">
    <mergeCell ref="B2:AD2"/>
    <mergeCell ref="B6:Y6"/>
    <mergeCell ref="Z6:AD6"/>
  </mergeCells>
  <conditionalFormatting sqref="C7">
    <cfRule type="duplicateValues" dxfId="97"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071F7-B2BB-4FB9-9122-19CE5B430539}">
  <dimension ref="A2:F33"/>
  <sheetViews>
    <sheetView view="pageLayout" topLeftCell="A6" zoomScaleNormal="100" workbookViewId="0">
      <selection activeCell="A17" sqref="A17"/>
    </sheetView>
  </sheetViews>
  <sheetFormatPr baseColWidth="10" defaultRowHeight="15" x14ac:dyDescent="0.25"/>
  <cols>
    <col min="1" max="1" width="17.28515625" customWidth="1"/>
    <col min="2" max="2" width="5.42578125" bestFit="1" customWidth="1"/>
    <col min="3" max="3" width="16.7109375" customWidth="1"/>
    <col min="4" max="4" width="32.42578125" bestFit="1" customWidth="1"/>
    <col min="5" max="5" width="5.42578125" bestFit="1" customWidth="1"/>
    <col min="6" max="6" width="12.5703125" bestFit="1" customWidth="1"/>
  </cols>
  <sheetData>
    <row r="2" spans="1:6" x14ac:dyDescent="0.25">
      <c r="A2" s="19"/>
      <c r="B2" s="19"/>
      <c r="C2" s="19"/>
      <c r="D2" s="19"/>
      <c r="E2" s="19"/>
      <c r="F2" s="19"/>
    </row>
    <row r="3" spans="1:6" ht="48.75" customHeight="1" x14ac:dyDescent="0.25">
      <c r="B3" s="35" t="str">
        <f>Consolidado!B2</f>
        <v>Secretaría Distrital de Cultura, Recreación y Deporte de Bogotá
Informe de Personería al</v>
      </c>
      <c r="C3" s="35"/>
      <c r="D3" s="35"/>
      <c r="E3" s="35"/>
      <c r="F3" s="19"/>
    </row>
    <row r="4" spans="1:6" x14ac:dyDescent="0.25">
      <c r="B4" s="36">
        <f ca="1">Consolidado!P3</f>
        <v>45838</v>
      </c>
      <c r="C4" s="37"/>
      <c r="D4" s="37"/>
      <c r="E4" s="37"/>
      <c r="F4" s="19"/>
    </row>
    <row r="5" spans="1:6" x14ac:dyDescent="0.25">
      <c r="F5" s="19"/>
    </row>
    <row r="6" spans="1:6" x14ac:dyDescent="0.25">
      <c r="B6" s="38" t="s">
        <v>70</v>
      </c>
      <c r="C6" s="38"/>
      <c r="D6" s="38"/>
      <c r="F6" s="19"/>
    </row>
    <row r="7" spans="1:6" ht="15" customHeight="1" x14ac:dyDescent="0.25">
      <c r="B7" s="39">
        <f>COUNTA(Consolidado!C8:C1048576)</f>
        <v>31</v>
      </c>
      <c r="C7" s="39"/>
      <c r="D7" s="39"/>
      <c r="F7" s="19"/>
    </row>
    <row r="8" spans="1:6" ht="15" customHeight="1" x14ac:dyDescent="0.25">
      <c r="B8" s="39"/>
      <c r="C8" s="39"/>
      <c r="D8" s="39"/>
      <c r="F8" s="19"/>
    </row>
    <row r="9" spans="1:6" ht="15" customHeight="1" x14ac:dyDescent="0.25">
      <c r="B9" s="39"/>
      <c r="C9" s="39"/>
      <c r="D9" s="39"/>
      <c r="F9" s="19"/>
    </row>
    <row r="10" spans="1:6" x14ac:dyDescent="0.25">
      <c r="F10" s="19"/>
    </row>
    <row r="11" spans="1:6" x14ac:dyDescent="0.25">
      <c r="A11" s="9"/>
      <c r="B11" s="9"/>
      <c r="C11" s="9"/>
      <c r="D11" s="9"/>
      <c r="E11" s="9"/>
      <c r="F11" s="19"/>
    </row>
    <row r="12" spans="1:6" x14ac:dyDescent="0.25">
      <c r="F12" s="19"/>
    </row>
    <row r="13" spans="1:6" ht="30" x14ac:dyDescent="0.25">
      <c r="A13" s="20" t="s">
        <v>56</v>
      </c>
      <c r="B13" s="16" t="s">
        <v>57</v>
      </c>
      <c r="D13" s="16" t="s">
        <v>58</v>
      </c>
      <c r="E13" s="16" t="s">
        <v>57</v>
      </c>
    </row>
    <row r="14" spans="1:6" ht="30" x14ac:dyDescent="0.25">
      <c r="A14" s="14" t="s">
        <v>22</v>
      </c>
      <c r="B14" s="11">
        <v>9</v>
      </c>
      <c r="D14" s="14" t="s">
        <v>27</v>
      </c>
      <c r="E14" s="11">
        <v>1</v>
      </c>
    </row>
    <row r="15" spans="1:6" ht="45" x14ac:dyDescent="0.25">
      <c r="A15" s="10" t="s">
        <v>25</v>
      </c>
      <c r="B15" s="11">
        <v>2</v>
      </c>
      <c r="D15" s="14" t="s">
        <v>30</v>
      </c>
      <c r="E15" s="11">
        <v>4</v>
      </c>
    </row>
    <row r="16" spans="1:6" ht="30" x14ac:dyDescent="0.25">
      <c r="A16" s="10" t="s">
        <v>23</v>
      </c>
      <c r="B16" s="11">
        <v>10</v>
      </c>
      <c r="D16" s="14" t="s">
        <v>31</v>
      </c>
      <c r="E16" s="11">
        <v>2</v>
      </c>
    </row>
    <row r="17" spans="1:6" ht="30" x14ac:dyDescent="0.25">
      <c r="A17" s="14" t="s">
        <v>24</v>
      </c>
      <c r="B17" s="11">
        <v>8</v>
      </c>
      <c r="D17" s="14" t="s">
        <v>28</v>
      </c>
      <c r="E17" s="11">
        <v>1</v>
      </c>
    </row>
    <row r="18" spans="1:6" x14ac:dyDescent="0.25">
      <c r="A18" s="10" t="s">
        <v>55</v>
      </c>
      <c r="B18" s="11"/>
      <c r="D18" s="14" t="s">
        <v>26</v>
      </c>
      <c r="E18" s="11">
        <v>3</v>
      </c>
    </row>
    <row r="19" spans="1:6" x14ac:dyDescent="0.25">
      <c r="A19" s="10" t="s">
        <v>192</v>
      </c>
      <c r="B19" s="11">
        <v>2</v>
      </c>
      <c r="D19" s="14" t="s">
        <v>29</v>
      </c>
      <c r="E19" s="11">
        <v>2</v>
      </c>
    </row>
    <row r="20" spans="1:6" x14ac:dyDescent="0.25">
      <c r="A20" s="12" t="s">
        <v>57</v>
      </c>
      <c r="B20" s="13">
        <v>31</v>
      </c>
      <c r="D20" s="14" t="s">
        <v>32</v>
      </c>
      <c r="E20" s="11">
        <v>2</v>
      </c>
    </row>
    <row r="21" spans="1:6" x14ac:dyDescent="0.25">
      <c r="A21" s="16" t="s">
        <v>59</v>
      </c>
      <c r="B21" s="16" t="s">
        <v>57</v>
      </c>
      <c r="D21" s="14" t="s">
        <v>55</v>
      </c>
      <c r="E21" s="11"/>
    </row>
    <row r="22" spans="1:6" x14ac:dyDescent="0.25">
      <c r="A22" s="15" t="s">
        <v>45</v>
      </c>
      <c r="B22" s="17">
        <v>30</v>
      </c>
      <c r="D22" s="14" t="s">
        <v>73</v>
      </c>
      <c r="E22" s="11">
        <v>4</v>
      </c>
    </row>
    <row r="23" spans="1:6" x14ac:dyDescent="0.25">
      <c r="A23" s="15" t="s">
        <v>44</v>
      </c>
      <c r="B23" s="17">
        <v>1</v>
      </c>
      <c r="D23" s="14" t="s">
        <v>145</v>
      </c>
      <c r="E23" s="11">
        <v>2</v>
      </c>
    </row>
    <row r="24" spans="1:6" x14ac:dyDescent="0.25">
      <c r="A24" s="12" t="s">
        <v>57</v>
      </c>
      <c r="B24" s="18">
        <v>31</v>
      </c>
      <c r="D24" s="14" t="s">
        <v>206</v>
      </c>
      <c r="E24" s="11">
        <v>1</v>
      </c>
    </row>
    <row r="25" spans="1:6" x14ac:dyDescent="0.25">
      <c r="D25" s="14" t="s">
        <v>223</v>
      </c>
      <c r="E25" s="11">
        <v>9</v>
      </c>
    </row>
    <row r="26" spans="1:6" x14ac:dyDescent="0.25">
      <c r="D26" s="12" t="s">
        <v>57</v>
      </c>
      <c r="E26" s="13">
        <v>31</v>
      </c>
    </row>
    <row r="28" spans="1:6" x14ac:dyDescent="0.25">
      <c r="A28" s="16" t="s">
        <v>60</v>
      </c>
      <c r="B28" s="16" t="s">
        <v>57</v>
      </c>
    </row>
    <row r="29" spans="1:6" x14ac:dyDescent="0.25">
      <c r="A29" s="10" t="s">
        <v>53</v>
      </c>
      <c r="B29" s="11">
        <v>4</v>
      </c>
    </row>
    <row r="30" spans="1:6" x14ac:dyDescent="0.25">
      <c r="A30" s="10" t="s">
        <v>52</v>
      </c>
      <c r="B30" s="11">
        <v>27</v>
      </c>
    </row>
    <row r="31" spans="1:6" x14ac:dyDescent="0.25">
      <c r="A31" s="12" t="s">
        <v>57</v>
      </c>
      <c r="B31" s="18">
        <v>31</v>
      </c>
      <c r="D31" s="19"/>
      <c r="E31" s="19"/>
      <c r="F31" s="19"/>
    </row>
    <row r="32" spans="1:6" x14ac:dyDescent="0.25">
      <c r="D32" s="19"/>
      <c r="E32" s="19"/>
      <c r="F32" s="19"/>
    </row>
    <row r="33" spans="4:6" x14ac:dyDescent="0.25">
      <c r="D33" s="19"/>
      <c r="E33" s="19"/>
      <c r="F33" s="19"/>
    </row>
  </sheetData>
  <mergeCells count="4">
    <mergeCell ref="B3:E3"/>
    <mergeCell ref="B4:E4"/>
    <mergeCell ref="B6:D6"/>
    <mergeCell ref="B7:D9"/>
  </mergeCells>
  <pageMargins left="0.7" right="0.7" top="0.75" bottom="0.75" header="0.3" footer="0.3"/>
  <pageSetup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Armando Forero Tunarrosa</dc:creator>
  <cp:lastModifiedBy>Diego Armando Forero Tunarrosa</cp:lastModifiedBy>
  <cp:lastPrinted>2025-07-14T19:50:51Z</cp:lastPrinted>
  <dcterms:created xsi:type="dcterms:W3CDTF">2025-06-12T19:25:18Z</dcterms:created>
  <dcterms:modified xsi:type="dcterms:W3CDTF">2025-07-14T20:37:07Z</dcterms:modified>
</cp:coreProperties>
</file>